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APPROVISIONNEMENT\DOSSIERS PAR SERVICE EN COURS\TRAVAUX PUBLICS\TR - RÉHABILITATION CHALET PARC ANDRÉ-COURCELLES\6 - BORDEREAU PRIX\"/>
    </mc:Choice>
  </mc:AlternateContent>
  <bookViews>
    <workbookView xWindow="5580" yWindow="4215" windowWidth="21600" windowHeight="11385" tabRatio="975" activeTab="7"/>
  </bookViews>
  <sheets>
    <sheet name="Formulaire" sheetId="10" r:id="rId1"/>
    <sheet name="Sommaire" sheetId="3" r:id="rId2"/>
    <sheet name="Organisation" sheetId="9" r:id="rId3"/>
    <sheet name="Architecture" sheetId="5" r:id="rId4"/>
    <sheet name="Structure" sheetId="6" r:id="rId5"/>
    <sheet name="Mécanique" sheetId="7" r:id="rId6"/>
    <sheet name="Électricité" sheetId="8" r:id="rId7"/>
    <sheet name="Stationnement" sheetId="2" r:id="rId8"/>
  </sheets>
  <externalReferences>
    <externalReference r:id="rId9"/>
  </externalReferences>
  <definedNames>
    <definedName name="_xlnm.Print_Titles" localSheetId="3">Architecture!$1:$10</definedName>
    <definedName name="_xlnm.Print_Titles" localSheetId="6">Électricité!$1:$10</definedName>
    <definedName name="_xlnm.Print_Titles" localSheetId="5">Mécanique!$1:$10</definedName>
    <definedName name="_xlnm.Print_Titles" localSheetId="2">Organisation!$1:$10</definedName>
    <definedName name="_xlnm.Print_Titles" localSheetId="4">Structure!$1:$10</definedName>
    <definedName name="_xlnm.Print_Area" localSheetId="3">Architecture!$A$1:$F$28</definedName>
    <definedName name="_xlnm.Print_Area" localSheetId="6">Électricité!$A$1:$F$21</definedName>
    <definedName name="_xlnm.Print_Area" localSheetId="0">Formulaire!$A$1:$V$83</definedName>
    <definedName name="_xlnm.Print_Area" localSheetId="5">Mécanique!$A$1:$F$38</definedName>
    <definedName name="_xlnm.Print_Area" localSheetId="2">Organisation!$A$1:$F$19</definedName>
    <definedName name="_xlnm.Print_Area" localSheetId="1">Sommaire!$A$1:$E$42</definedName>
    <definedName name="_xlnm.Print_Area" localSheetId="7">Stationnement!$A$1:$F$38</definedName>
    <definedName name="_xlnm.Print_Area" localSheetId="4">Structure!$A$1:$F$36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 l="1"/>
  <c r="F36" i="2"/>
  <c r="F35" i="2"/>
  <c r="F31" i="2"/>
  <c r="F32" i="2"/>
  <c r="F33" i="2"/>
  <c r="F30" i="2"/>
  <c r="F27" i="2"/>
  <c r="F28" i="2"/>
  <c r="F26" i="2"/>
  <c r="F22" i="2"/>
  <c r="F23" i="2"/>
  <c r="F24" i="2"/>
  <c r="F21" i="2"/>
  <c r="F13" i="2"/>
  <c r="F14" i="2"/>
  <c r="F15" i="2"/>
  <c r="F16" i="2"/>
  <c r="F17" i="2"/>
  <c r="F18" i="2"/>
  <c r="F19" i="2"/>
  <c r="F12" i="2"/>
  <c r="F13" i="8"/>
  <c r="F16" i="8"/>
  <c r="F17" i="8"/>
  <c r="F18" i="8"/>
  <c r="F19" i="8"/>
  <c r="F13" i="7"/>
  <c r="F14" i="7"/>
  <c r="F15" i="7"/>
  <c r="F16" i="7"/>
  <c r="F17" i="7"/>
  <c r="F18" i="7"/>
  <c r="F21" i="7"/>
  <c r="F22" i="7"/>
  <c r="F23" i="7"/>
  <c r="F13" i="6"/>
  <c r="F14" i="6"/>
  <c r="F15" i="6"/>
  <c r="F16" i="6"/>
  <c r="F17" i="6"/>
  <c r="F18" i="6"/>
  <c r="F21" i="6"/>
  <c r="F23" i="6"/>
  <c r="F24" i="6"/>
  <c r="F27" i="6"/>
  <c r="F29" i="6"/>
  <c r="F30" i="6"/>
  <c r="F33" i="6"/>
  <c r="F12" i="5"/>
  <c r="F13" i="5"/>
  <c r="F14" i="5"/>
  <c r="F15" i="5"/>
  <c r="F16" i="5"/>
  <c r="F17" i="5"/>
  <c r="F18" i="5"/>
  <c r="F19" i="5"/>
  <c r="F20" i="5"/>
  <c r="F21" i="5"/>
  <c r="F22" i="5"/>
  <c r="F23" i="5"/>
  <c r="F24" i="5"/>
  <c r="F25" i="5"/>
  <c r="F12" i="9"/>
  <c r="F13" i="9"/>
  <c r="F14" i="9"/>
  <c r="F15" i="9"/>
  <c r="F16" i="9"/>
  <c r="F21" i="8" l="1"/>
  <c r="F38" i="7"/>
  <c r="F36" i="6"/>
  <c r="F38" i="2" l="1"/>
  <c r="E20" i="3" s="1"/>
  <c r="F28" i="5"/>
  <c r="E16" i="3" s="1"/>
  <c r="F19" i="9"/>
  <c r="E15" i="3" s="1"/>
  <c r="E19" i="3"/>
  <c r="E18" i="3"/>
  <c r="E17" i="3"/>
  <c r="E23" i="3" l="1"/>
  <c r="E25" i="3" s="1"/>
  <c r="E27" i="3" s="1"/>
  <c r="E31" i="3" s="1"/>
  <c r="E4" i="2"/>
  <c r="E4" i="8"/>
  <c r="E4" i="7"/>
  <c r="E4" i="6"/>
  <c r="E4" i="5"/>
  <c r="B20" i="3"/>
  <c r="B19" i="3"/>
  <c r="B18" i="3"/>
  <c r="E29" i="3" l="1"/>
  <c r="E33" i="3" s="1"/>
  <c r="G14" i="10" s="1"/>
  <c r="B17" i="3"/>
  <c r="A23" i="5"/>
  <c r="A24" i="5" s="1"/>
  <c r="A25" i="5" s="1"/>
  <c r="A22" i="5"/>
  <c r="A13" i="5"/>
  <c r="A14" i="5" s="1"/>
  <c r="A15" i="5" s="1"/>
  <c r="A16" i="5" s="1"/>
  <c r="A17" i="5" s="1"/>
  <c r="A18" i="5" s="1"/>
  <c r="A19" i="5" s="1"/>
  <c r="A20" i="5" s="1"/>
  <c r="B16" i="3"/>
  <c r="B15" i="3"/>
  <c r="A14" i="9"/>
  <c r="A15" i="9" s="1"/>
  <c r="E4" i="9" l="1"/>
  <c r="B4" i="9"/>
  <c r="B2" i="9"/>
  <c r="B1" i="9"/>
  <c r="B4" i="8" l="1"/>
  <c r="B2" i="8"/>
  <c r="B1" i="8"/>
  <c r="B36" i="7"/>
  <c r="F35" i="7"/>
  <c r="F34" i="7"/>
  <c r="A34" i="7"/>
  <c r="A35" i="7" s="1"/>
  <c r="B31" i="7"/>
  <c r="F30" i="7"/>
  <c r="F29" i="7"/>
  <c r="F28" i="7"/>
  <c r="F27" i="7"/>
  <c r="A26" i="7"/>
  <c r="A27" i="7" s="1"/>
  <c r="A28" i="7" s="1"/>
  <c r="A29" i="7" s="1"/>
  <c r="A30" i="7" s="1"/>
  <c r="F24" i="7"/>
  <c r="A24" i="7"/>
  <c r="A16" i="7"/>
  <c r="A17" i="7" s="1"/>
  <c r="A18" i="7" s="1"/>
  <c r="B4" i="7"/>
  <c r="B2" i="7"/>
  <c r="B1" i="7"/>
  <c r="A34" i="6"/>
  <c r="A28" i="6"/>
  <c r="A29" i="6" s="1"/>
  <c r="A30" i="6" s="1"/>
  <c r="A22" i="6"/>
  <c r="A23" i="6" s="1"/>
  <c r="A24" i="6" s="1"/>
  <c r="A15" i="6"/>
  <c r="A16" i="6" s="1"/>
  <c r="A17" i="6" s="1"/>
  <c r="A18" i="6" s="1"/>
  <c r="B4" i="6"/>
  <c r="B2" i="6"/>
  <c r="B1" i="6"/>
  <c r="F31" i="7" l="1"/>
  <c r="F36" i="7"/>
  <c r="B4" i="5"/>
  <c r="B2" i="5"/>
  <c r="B1" i="5"/>
  <c r="E5" i="3"/>
  <c r="C5" i="3"/>
  <c r="C3" i="3"/>
  <c r="C1" i="3"/>
  <c r="B4" i="2"/>
  <c r="B2" i="2"/>
  <c r="B1" i="2"/>
</calcChain>
</file>

<file path=xl/sharedStrings.xml><?xml version="1.0" encoding="utf-8"?>
<sst xmlns="http://schemas.openxmlformats.org/spreadsheetml/2006/main" count="413" uniqueCount="232">
  <si>
    <t>Client:</t>
  </si>
  <si>
    <t>N° de projet Shellex:</t>
  </si>
  <si>
    <t>Projet:</t>
  </si>
  <si>
    <t>Chargé de projet :</t>
  </si>
  <si>
    <t>Sommaire</t>
  </si>
  <si>
    <t>FONDATION DE CHAUSSÉE</t>
  </si>
  <si>
    <t>BORDURES, TROTTOIRS ET DALLES</t>
  </si>
  <si>
    <t>ENROBÉ BITUMINEUX</t>
  </si>
  <si>
    <t>RÉFECTION DES LIEUX</t>
  </si>
  <si>
    <t>Taxe fédérale (5%)</t>
  </si>
  <si>
    <t>Taxe provinciale (9,975%)</t>
  </si>
  <si>
    <t>Total</t>
  </si>
  <si>
    <t>Art.</t>
  </si>
  <si>
    <t>Description</t>
  </si>
  <si>
    <t>Quantité</t>
  </si>
  <si>
    <t>Unité</t>
  </si>
  <si>
    <t>Prix unitaire</t>
  </si>
  <si>
    <t>Montant total</t>
  </si>
  <si>
    <t>1</t>
  </si>
  <si>
    <t>forf.</t>
  </si>
  <si>
    <t>m. ca.</t>
  </si>
  <si>
    <t>Fouille exploratoire</t>
  </si>
  <si>
    <t>hrs</t>
  </si>
  <si>
    <t>Raccordement à l'existant</t>
  </si>
  <si>
    <t>unité</t>
  </si>
  <si>
    <t>Conduite d'égout pluvial en PVC DR-35, 200 mm dia.</t>
  </si>
  <si>
    <t>m. lin.</t>
  </si>
  <si>
    <t>Conduite d'égout pluvial en PVC DR-35, 375 mm dia.</t>
  </si>
  <si>
    <t>Géotextile anticontaminant</t>
  </si>
  <si>
    <t>Bordure de béton à démolir</t>
  </si>
  <si>
    <t>Bordure de béton à construire (200 X 300 X 450 mm)</t>
  </si>
  <si>
    <t xml:space="preserve">Dalle de béton 150 mm d'épaisseur avec treillis métallique </t>
  </si>
  <si>
    <t>m.ca.</t>
  </si>
  <si>
    <t>Ajustement des structures</t>
  </si>
  <si>
    <t>Marquage</t>
  </si>
  <si>
    <t>Arbres à relocaliser</t>
  </si>
  <si>
    <t>Remise en état des lieux</t>
  </si>
  <si>
    <t>Enrobés bitumineux, type ESG-10, PG 58S-28, 60 mm d'épaisseur</t>
  </si>
  <si>
    <t>Conduite existante à enlever en PEHD R-320 PERF. ,375mm dia.</t>
  </si>
  <si>
    <t>Mise en forme de la fondation de chaussée et correction du profil</t>
  </si>
  <si>
    <t xml:space="preserve">Engazonnement en plaques incluant terre végétale, 150mm d'épaisseur </t>
  </si>
  <si>
    <t>Déblai, disposition des matériaux et préparation de l'infrastructure</t>
  </si>
  <si>
    <t>Regard-puisard en béton, P-900, avec cadre ajust. et grille anti-velo</t>
  </si>
  <si>
    <t>Puisard préfabriqué, type P-1, avec cadre ajust. et grille anti-vélo</t>
  </si>
  <si>
    <t xml:space="preserve">Fondation supérieure, Pierre concassée MG-20 , 200mm d'épaisseur </t>
  </si>
  <si>
    <t xml:space="preserve">Fondation inférieure, Pierre concassée MG-56 , 300mm d'épaisseur </t>
  </si>
  <si>
    <t>Architecture</t>
  </si>
  <si>
    <t>Structure</t>
  </si>
  <si>
    <t>Mécanique du bâtiment</t>
  </si>
  <si>
    <t>Électricité du bâtiment</t>
  </si>
  <si>
    <t>Génie civil (stationnement et sentier)</t>
  </si>
  <si>
    <t>Date</t>
  </si>
  <si>
    <t>Aménagement de chantier</t>
  </si>
  <si>
    <t>CONDITIONS EXISTANTES</t>
  </si>
  <si>
    <t>6</t>
  </si>
  <si>
    <t>SOUS-TOTAL GENIE CIVIL (Stationnement et sentier)</t>
  </si>
  <si>
    <t>SOUS-TOTAL ARCHITECTURE</t>
  </si>
  <si>
    <t>Date :</t>
  </si>
  <si>
    <t>Charles Saulnier, ing.</t>
  </si>
  <si>
    <t>SOUS-TOTAL STRUCTURE</t>
  </si>
  <si>
    <t>SOUS-TOTAL MÉCANIQUE DU BÂTIMENT</t>
  </si>
  <si>
    <t>Électricité</t>
  </si>
  <si>
    <t>SOUS-TOTAL ÉLECTRICITÉ</t>
  </si>
  <si>
    <t>Travaux de démolition béton</t>
  </si>
  <si>
    <t>Démolition colonnes de bois et support temporaire</t>
  </si>
  <si>
    <t>Travaux de béton</t>
  </si>
  <si>
    <t>Charpente d'acier</t>
  </si>
  <si>
    <t>Charpente de bois</t>
  </si>
  <si>
    <t xml:space="preserve">Démolition </t>
  </si>
  <si>
    <t>Construction - Main-d'œuvre</t>
  </si>
  <si>
    <t>Construction - Matériel et Équipements</t>
  </si>
  <si>
    <t>Plomberie</t>
  </si>
  <si>
    <t>Ventilation</t>
  </si>
  <si>
    <t>Démolition</t>
  </si>
  <si>
    <t>Démantèlement</t>
  </si>
  <si>
    <t>Éclairage intérieur et extérieur</t>
  </si>
  <si>
    <t>Prises intérieures et extérieures</t>
  </si>
  <si>
    <t>Raccordement équipements mécanique et autres</t>
  </si>
  <si>
    <t>Chauffage</t>
  </si>
  <si>
    <t>ÉLECTRICITÉ</t>
  </si>
  <si>
    <t>Branchement d'aqueduc existant en cuivre, 25mm dia., à prolonger</t>
  </si>
  <si>
    <t>BRANCHEMENT D'AQUEDUC ET DRAINAGE</t>
  </si>
  <si>
    <t>BORDEREAU DE PRIX</t>
  </si>
  <si>
    <t>RÉNOVATION DU CHALET DU PARC ANDRÉ-COURCELLES</t>
  </si>
  <si>
    <t>Organisation de chantier</t>
  </si>
  <si>
    <t xml:space="preserve">Conditions générales </t>
  </si>
  <si>
    <t>SOUS-TOTAL ORGANISATION DE CHANTIER</t>
  </si>
  <si>
    <t>Bureau de chantier</t>
  </si>
  <si>
    <t>Santé et sécurité</t>
  </si>
  <si>
    <t>$</t>
  </si>
  <si>
    <t xml:space="preserve">Appel d'offres No : </t>
  </si>
  <si>
    <t>PROJET :</t>
  </si>
  <si>
    <t>NATURE DE LA SOUMISSION</t>
  </si>
  <si>
    <t>Nous soussignés, offrons par la présente de fournir toute la main d'oeuvre, les matériaux et les équipements nécessaires, d'exécuter et de compléter tous les travaux au prix mentionné et dans les délais fixés,  conformément au mandat décrit au présent document d'appel d'offres.</t>
  </si>
  <si>
    <t>Tout en reconnaissant que la quantité des travaux spécifiée au bordereau de soumission ci-joint est approximative et ne sert qu'aux fins de comparaison entre les différentes soumissions, et que les paiements relatifs au contrat seront basés sur les quantités réelles des travaux en titre, en conformité avec le bordereau de soumission, en incluant toutes les contingences qui s'y rapportent.</t>
  </si>
  <si>
    <t>Nous certifions que notre soumission a été préparée sans qu’il y ait eu communication, échange ou comparaison de chiffres, ou pré-arrangement avec toute personne ou compagnie présentant une soumission relative au présent document d’appel d’offres, que notre soumission est juste et n’a donné lieu à aucune entente secrète, supercherie ou collusion</t>
  </si>
  <si>
    <t>PRIX DE LA SOUMISSION</t>
  </si>
  <si>
    <t>Nous soumettons ci-après notre prix (incluant license(s), permis, dépenses incidentes, frais d'administration et profit)  pour les travaux  mentionnés en conformité avec le bordereau de soumission et en accord avec tous les documents de la soumission en incluant toutes les contingences qui s'y rapportent.</t>
  </si>
  <si>
    <t>Prix total de la soumission:</t>
  </si>
  <si>
    <t xml:space="preserve"> (incluant taxes)</t>
  </si>
  <si>
    <t>soit
 (en lettres) :</t>
  </si>
  <si>
    <t>IDENTIFICATION DU SOUMISSIONNAIRE</t>
  </si>
  <si>
    <t>Nom de l'entrepreneur :</t>
  </si>
  <si>
    <t>Adresse :</t>
  </si>
  <si>
    <t>Téléphone :</t>
  </si>
  <si>
    <t>Télécopieur :</t>
  </si>
  <si>
    <t>Courriel :</t>
  </si>
  <si>
    <t xml:space="preserve">No de licence  R.B.Q. :       </t>
  </si>
  <si>
    <t>C.S.S.T. :</t>
  </si>
  <si>
    <t xml:space="preserve">C.C.Q. : </t>
  </si>
  <si>
    <t>No  T.P.S. :</t>
  </si>
  <si>
    <t>No  T.V.Q. :</t>
  </si>
  <si>
    <t>No de NEQ:</t>
  </si>
  <si>
    <t>Nom et fonction du signataire mandaté :</t>
  </si>
  <si>
    <t>Signature autorisée par résolution de compagnie :</t>
  </si>
  <si>
    <t>ADDENDAS</t>
  </si>
  <si>
    <t>Nous accusons réception des addendas suivants :</t>
  </si>
  <si>
    <t>Addenda</t>
  </si>
  <si>
    <t>LISTE DES DOCUMENTS DE SOUMISSION</t>
  </si>
  <si>
    <t>APPEL D'OFFRES</t>
  </si>
  <si>
    <t>AVIS AUX SOUMISSIONNAIRES</t>
  </si>
  <si>
    <t>FORMULAIRE DE SOUMISSION (MANUEL)</t>
  </si>
  <si>
    <t>CLAUSES ADMINISTRATIVES GÉNÉRALES</t>
  </si>
  <si>
    <t>CLAUSES ADMINISTRATIVES PARTICULIÈRES</t>
  </si>
  <si>
    <t>CLAUSES TECHNIQUES GÉNÉRALES</t>
  </si>
  <si>
    <t>DEVIS SPÉCIFIQUE</t>
  </si>
  <si>
    <t>PLANS  numéros :</t>
  </si>
  <si>
    <t>ÉTUDES GÉOTECHNIQUES</t>
  </si>
  <si>
    <t>LISTE DES MATÉRIAUX</t>
  </si>
  <si>
    <t xml:space="preserve">11-  </t>
  </si>
  <si>
    <t>FORMULAIRE DE SOUMISSION (NUMÉRIQUE) FICHIER EXCEL</t>
  </si>
  <si>
    <t>DURÉE DES TRAVAUX</t>
  </si>
  <si>
    <t>Le délai fixé pour la réalisation de l'ensemble des travaux est de</t>
  </si>
  <si>
    <t>semaines consécutives. Ce délai</t>
  </si>
  <si>
    <t>débute à compter du dixème jour de calendrier suivant la réception de la lettre ordonnant le début des travaux.</t>
  </si>
  <si>
    <t>EXAMEN DES LIEUX ET RENCONTRE D'INFORMATION</t>
  </si>
  <si>
    <t>Nous déclarons que :</t>
  </si>
  <si>
    <t>Nous avons visité et examiné attentivement le site des travaux et que nous avons considéré et évalué avec soin les facilités et difficultés inhérentes à l'exécution des travaux, telles que l'accès au site, les distances à parcourir pour l'entrée et la sortie des matériaux, les incertitudes de la température et les conditions de sols.</t>
  </si>
  <si>
    <t>Nous avons reçu tous les documents se rapportant à cette soumission comprenant les devis, les plans, les conditions générales du contrat et que nous les considérons satisfaisants.</t>
  </si>
  <si>
    <t>DOCUMENTS À JOINDRE LORS DE LA REMISE DE LA SOUMISSION</t>
  </si>
  <si>
    <t>UN (1) ORIGINAL ET TROIS (3) COPIES SUPPLÉMENTAIRES DE CHACUN DES DOCUMENTS SUIVANTS, DÛMENT REMPLIS ET SIGNÉS :</t>
  </si>
  <si>
    <t>1-</t>
  </si>
  <si>
    <t>Formulaire de soumission (incluant les bordereaux des quantités)</t>
  </si>
  <si>
    <t>2-</t>
  </si>
  <si>
    <t>Cautionnement de la soumission, incluant engagement, 1809-900 / H</t>
  </si>
  <si>
    <t>3-</t>
  </si>
  <si>
    <t xml:space="preserve">Résolution de compagnie </t>
  </si>
  <si>
    <t>4-</t>
  </si>
  <si>
    <t>Licence de l'entrepreneur</t>
  </si>
  <si>
    <t>5-</t>
  </si>
  <si>
    <t>Confirmation d'inscription à la CNESST</t>
  </si>
  <si>
    <t>6-</t>
  </si>
  <si>
    <t>7-</t>
  </si>
  <si>
    <t>Attestation de Revenu Québec</t>
  </si>
  <si>
    <t>8-</t>
  </si>
  <si>
    <t>IMPORTANT : Ne seront considérées que les soumissions préparées sur les formulaires fournis par le maître d'œuvre et inclus dans le présent devis</t>
  </si>
  <si>
    <t>Le soumissionnaire doit compléter tous les espaces en blanc du bordereau de soumission (manuel) et apposer ses initales au bas de chaque page et signé apposer ses initales au bas de chaque page du bordereau et signé le formulaire et le sommaire de soumission .</t>
  </si>
  <si>
    <t>ou</t>
  </si>
  <si>
    <t>compléter tous les espaces en ombragé du bordereau de soumission (numérique), imprimé lorsque complété et apposer ses initales au bas de chaque page du bordereau et signé le formulaire et le sommaire de soumission .</t>
  </si>
  <si>
    <t>Travaux de rénovation du chalet du Parc André-Courcelles</t>
  </si>
  <si>
    <t>Attestation d'intégrité (Déclaration du soumissionnaire)</t>
  </si>
  <si>
    <t>Tout autre document exigé dans l'appel d'offres</t>
  </si>
  <si>
    <t>VLA-AOP-TEC-202203-TRRCAC</t>
  </si>
  <si>
    <t>Démolition (architecture)</t>
  </si>
  <si>
    <t>Maçonnerie (cloisons, parement et ragréage)</t>
  </si>
  <si>
    <t>Menuiserie</t>
  </si>
  <si>
    <t>Ébénisterie</t>
  </si>
  <si>
    <t>Étanchéité (membranes, scellants et autres)</t>
  </si>
  <si>
    <t>Revêtements extérieurs muraux en bois</t>
  </si>
  <si>
    <t>Solinages et tôleries</t>
  </si>
  <si>
    <t>Portes, cadres et quincaillerie</t>
  </si>
  <si>
    <t>Travaux de gypse</t>
  </si>
  <si>
    <t>Fini de plancher époxyde sans joints</t>
  </si>
  <si>
    <t>Fini de céramique</t>
  </si>
  <si>
    <t>Peinture</t>
  </si>
  <si>
    <t>Cloisons de douche en laminé massif</t>
  </si>
  <si>
    <t>Accessoires de salle de toilette</t>
  </si>
  <si>
    <t>3,1,1</t>
  </si>
  <si>
    <t>3,2,1</t>
  </si>
  <si>
    <t>3,3,1</t>
  </si>
  <si>
    <t>3,4,1</t>
  </si>
  <si>
    <t>4,1,1</t>
  </si>
  <si>
    <t>4,2,1</t>
  </si>
  <si>
    <t>4,2,2</t>
  </si>
  <si>
    <t>4,2,3</t>
  </si>
  <si>
    <t>5,1,1</t>
  </si>
  <si>
    <t>5,2,1</t>
  </si>
  <si>
    <t>6,1,1</t>
  </si>
  <si>
    <t>6,1,2</t>
  </si>
  <si>
    <t>6,2,1</t>
  </si>
  <si>
    <t>6,2,2</t>
  </si>
  <si>
    <t>6,2,3</t>
  </si>
  <si>
    <t>6,2,4</t>
  </si>
  <si>
    <t>6,3,1</t>
  </si>
  <si>
    <t>6,3,2</t>
  </si>
  <si>
    <t>6,3,3</t>
  </si>
  <si>
    <t>6,4,1</t>
  </si>
  <si>
    <t>6,4,2</t>
  </si>
  <si>
    <t>6,4,3</t>
  </si>
  <si>
    <t>6,5,1</t>
  </si>
  <si>
    <t>6,5,2</t>
  </si>
  <si>
    <t>6,5,3</t>
  </si>
  <si>
    <t>Appel d'offres</t>
  </si>
  <si>
    <t>Sous-total avant dépenses contingentes</t>
  </si>
  <si>
    <t>Dépenses contingentes (10%)</t>
  </si>
  <si>
    <t>Sous-total après dépenses contingentes</t>
  </si>
  <si>
    <t>Total de la soumission</t>
  </si>
  <si>
    <t>Nom de l'entrepreneur</t>
  </si>
  <si>
    <t>Signature</t>
  </si>
  <si>
    <t xml:space="preserve">Appel d'offres : </t>
  </si>
  <si>
    <t>Nom du signataire mandaté</t>
  </si>
  <si>
    <t>Architecture : 8 feuillets (1 de 8 à 8 de 8)</t>
  </si>
  <si>
    <t>Structure : 3 feuillets (S-01 à S-03)</t>
  </si>
  <si>
    <t>Électricité : 5 feuillets (E-01 à E-05)</t>
  </si>
  <si>
    <t>Civil : 3 feuillets (C-01 à C-03)</t>
  </si>
  <si>
    <t>6,1,3</t>
  </si>
  <si>
    <t>6,1,4</t>
  </si>
  <si>
    <t>6,1,5</t>
  </si>
  <si>
    <t>6,1,6</t>
  </si>
  <si>
    <t>6,1,7</t>
  </si>
  <si>
    <t>6,1,8</t>
  </si>
  <si>
    <t>6,4,4</t>
  </si>
  <si>
    <t>3,1,2</t>
  </si>
  <si>
    <t>4,1,2</t>
  </si>
  <si>
    <t>4,1,3</t>
  </si>
  <si>
    <t>5,2,2</t>
  </si>
  <si>
    <t>5,2,3</t>
  </si>
  <si>
    <t>5,2,4</t>
  </si>
  <si>
    <t>Gestion des matériaux contaminés, type A - B</t>
  </si>
  <si>
    <t>25</t>
  </si>
  <si>
    <t>tonnes</t>
  </si>
  <si>
    <t>Mécanique : 7 feuillets (M-01 à M-07)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</si>
</sst>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quot;_);[Red]\(#,##0.00\ &quot;$&quot;\)"/>
    <numFmt numFmtId="44" formatCode="_ * #,##0.00_)\ &quot;$&quot;_ ;_ * \(#,##0.00\)\ &quot;$&quot;_ ;_ * &quot;-&quot;??_)\ &quot;$&quot;_ ;_ @_ "/>
    <numFmt numFmtId="164" formatCode="#,##0.0_);\(#,##0.0\)"/>
    <numFmt numFmtId="165" formatCode="d\ mmmm\ yyyy"/>
    <numFmt numFmtId="166" formatCode="0.0"/>
    <numFmt numFmtId="167" formatCode="#,##0.00\ &quot;$&quot;"/>
    <numFmt numFmtId="168" formatCode="#,##0.00\ [$$-C0C]"/>
    <numFmt numFmtId="169" formatCode="#,##0.00\ _$"/>
    <numFmt numFmtId="170" formatCode="[$-F800]dddd\,\ mmmm\ dd\,\ yyyy"/>
    <numFmt numFmtId="171" formatCode="0&quot; - &quot;"/>
    <numFmt numFmtId="172" formatCode="_ * #,##0.00_)\ &quot;$&quot;_ ;_ * \(#,##0.00\)\ &quot;$&quot;_ ;_ * &quot; &quot;??_)\ &quot;$&quot;_ ;_ @_ "/>
  </numFmts>
  <fonts count="60">
    <font>
      <sz val="11"/>
      <color theme="1"/>
      <name val="Calibri"/>
      <family val="2"/>
      <scheme val="minor"/>
    </font>
    <font>
      <sz val="12"/>
      <name val="SWISS"/>
    </font>
    <font>
      <sz val="8"/>
      <color rgb="FF323E4F"/>
      <name val="Arial"/>
      <family val="2"/>
    </font>
    <font>
      <sz val="8"/>
      <color rgb="FF002539"/>
      <name val="Arial"/>
      <family val="2"/>
    </font>
    <font>
      <sz val="8"/>
      <name val="Arial"/>
      <family val="2"/>
    </font>
    <font>
      <sz val="9"/>
      <color rgb="FF002539"/>
      <name val="Arial"/>
      <family val="2"/>
    </font>
    <font>
      <b/>
      <sz val="9"/>
      <color rgb="FF002539"/>
      <name val="Arial"/>
      <family val="2"/>
    </font>
    <font>
      <sz val="15"/>
      <name val="Arial Narrow"/>
      <family val="2"/>
    </font>
    <font>
      <b/>
      <sz val="12"/>
      <color rgb="FFFF0000"/>
      <name val="SWISS"/>
    </font>
    <font>
      <sz val="12"/>
      <name val="Arial"/>
      <family val="2"/>
    </font>
    <font>
      <sz val="10"/>
      <name val="Arial"/>
      <family val="2"/>
    </font>
    <font>
      <b/>
      <sz val="14"/>
      <color rgb="FF002539"/>
      <name val="Arial"/>
      <family val="2"/>
    </font>
    <font>
      <b/>
      <sz val="14"/>
      <color rgb="FF000080"/>
      <name val="Arial"/>
      <family val="2"/>
    </font>
    <font>
      <b/>
      <sz val="16"/>
      <name val="Arial Narrow"/>
      <family val="2"/>
    </font>
    <font>
      <sz val="12"/>
      <name val="Arial Narrow"/>
      <family val="2"/>
    </font>
    <font>
      <sz val="11"/>
      <color rgb="FF002539"/>
      <name val="Arial Narrow"/>
      <family val="2"/>
    </font>
    <font>
      <sz val="10"/>
      <color rgb="FF002539"/>
      <name val="Arial Narrow"/>
      <family val="2"/>
    </font>
    <font>
      <sz val="11"/>
      <name val="Arial"/>
      <family val="2"/>
    </font>
    <font>
      <sz val="12"/>
      <color rgb="FF002539"/>
      <name val="Arial Narrow"/>
      <family val="2"/>
    </font>
    <font>
      <sz val="14"/>
      <name val="SWISS"/>
    </font>
    <font>
      <sz val="12"/>
      <color rgb="FF002539"/>
      <name val="SWISS"/>
    </font>
    <font>
      <b/>
      <sz val="11"/>
      <color rgb="FF002539"/>
      <name val="Arial"/>
      <family val="2"/>
    </font>
    <font>
      <sz val="12"/>
      <color theme="0"/>
      <name val="SWISS"/>
    </font>
    <font>
      <sz val="11"/>
      <color rgb="FF002539"/>
      <name val="Arial"/>
      <family val="2"/>
    </font>
    <font>
      <sz val="10"/>
      <name val="Arial Narrow"/>
      <family val="2"/>
    </font>
    <font>
      <b/>
      <sz val="15"/>
      <color rgb="FF002539"/>
      <name val="Arial Narrow"/>
      <family val="2"/>
    </font>
    <font>
      <b/>
      <sz val="12"/>
      <color rgb="FF002539"/>
      <name val="Arial Narrow"/>
      <family val="2"/>
    </font>
    <font>
      <sz val="9"/>
      <name val="Arial"/>
      <family val="2"/>
    </font>
    <font>
      <sz val="9"/>
      <color rgb="FF002539"/>
      <name val="SWISS"/>
    </font>
    <font>
      <sz val="9"/>
      <color rgb="FF002539"/>
      <name val="Arial Narrow"/>
      <family val="2"/>
    </font>
    <font>
      <b/>
      <sz val="11"/>
      <color rgb="FF000080"/>
      <name val="Arial"/>
      <family val="2"/>
    </font>
    <font>
      <b/>
      <sz val="11"/>
      <color theme="0"/>
      <name val="Arial"/>
      <family val="2"/>
    </font>
    <font>
      <b/>
      <sz val="9"/>
      <name val="Arial"/>
      <family val="2"/>
    </font>
    <font>
      <b/>
      <sz val="8"/>
      <name val="Arial"/>
      <family val="2"/>
    </font>
    <font>
      <sz val="8"/>
      <name val="Arial Narrow"/>
      <family val="2"/>
    </font>
    <font>
      <b/>
      <sz val="12"/>
      <color theme="1"/>
      <name val="Arial"/>
      <family val="2"/>
    </font>
    <font>
      <b/>
      <sz val="11"/>
      <color theme="1"/>
      <name val="Arial"/>
      <family val="2"/>
    </font>
    <font>
      <b/>
      <sz val="12"/>
      <name val="Arial"/>
      <family val="2"/>
    </font>
    <font>
      <b/>
      <sz val="12"/>
      <color theme="1"/>
      <name val="Calibri"/>
      <family val="2"/>
      <scheme val="minor"/>
    </font>
    <font>
      <sz val="8"/>
      <name val="Century Gothic"/>
      <family val="2"/>
    </font>
    <font>
      <b/>
      <sz val="14"/>
      <color rgb="FF323E4F"/>
      <name val="Arial"/>
      <family val="2"/>
    </font>
    <font>
      <sz val="14"/>
      <color rgb="FF323E4F"/>
      <name val="Arial"/>
      <family val="2"/>
    </font>
    <font>
      <b/>
      <sz val="12"/>
      <color rgb="FF323E4F"/>
      <name val="Arial"/>
      <family val="2"/>
    </font>
    <font>
      <sz val="14"/>
      <name val="Arial"/>
      <family val="2"/>
    </font>
    <font>
      <b/>
      <sz val="8"/>
      <color rgb="FF323E4F"/>
      <name val="Century Gothic"/>
      <family val="2"/>
    </font>
    <font>
      <sz val="8"/>
      <color rgb="FF323E4F"/>
      <name val="Century Gothic"/>
      <family val="2"/>
    </font>
    <font>
      <b/>
      <sz val="11"/>
      <name val="Calibri"/>
      <family val="2"/>
    </font>
    <font>
      <b/>
      <sz val="12"/>
      <color theme="0"/>
      <name val="Arial"/>
      <family val="2"/>
    </font>
    <font>
      <b/>
      <sz val="11"/>
      <color rgb="FF323E4F"/>
      <name val="Arial"/>
      <family val="2"/>
    </font>
    <font>
      <b/>
      <sz val="10"/>
      <color rgb="FF323E4F"/>
      <name val="Arial"/>
      <family val="2"/>
    </font>
    <font>
      <sz val="11"/>
      <color rgb="FF323E4F"/>
      <name val="Arial"/>
      <family val="2"/>
    </font>
    <font>
      <sz val="9"/>
      <color rgb="FF323E4F"/>
      <name val="Arial"/>
      <family val="2"/>
    </font>
    <font>
      <b/>
      <sz val="11"/>
      <name val="Arial"/>
      <family val="2"/>
    </font>
    <font>
      <b/>
      <sz val="10"/>
      <name val="Arial"/>
      <family val="2"/>
    </font>
    <font>
      <b/>
      <sz val="8"/>
      <name val="Century Gothic"/>
      <family val="2"/>
    </font>
    <font>
      <sz val="12"/>
      <color rgb="FF323E4F"/>
      <name val="Arial"/>
      <family val="2"/>
    </font>
    <font>
      <sz val="12"/>
      <color rgb="FF000080"/>
      <name val="SWISS"/>
    </font>
    <font>
      <sz val="11"/>
      <color rgb="FF000080"/>
      <name val="Arial"/>
      <family val="2"/>
    </font>
    <font>
      <sz val="8"/>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323E4F"/>
        <bgColor indexed="64"/>
      </patternFill>
    </fill>
    <fill>
      <patternFill patternType="solid">
        <fgColor theme="0" tint="-4.9989318521683403E-2"/>
        <bgColor indexed="64"/>
      </patternFill>
    </fill>
    <fill>
      <patternFill patternType="solid">
        <fgColor theme="2"/>
        <bgColor indexed="64"/>
      </patternFill>
    </fill>
  </fills>
  <borders count="59">
    <border>
      <left/>
      <right/>
      <top/>
      <bottom/>
      <diagonal/>
    </border>
    <border>
      <left style="thin">
        <color rgb="FF323E4F"/>
      </left>
      <right/>
      <top style="thin">
        <color rgb="FF323E4F"/>
      </top>
      <bottom/>
      <diagonal/>
    </border>
    <border>
      <left/>
      <right/>
      <top style="thin">
        <color rgb="FF323E4F"/>
      </top>
      <bottom/>
      <diagonal/>
    </border>
    <border>
      <left/>
      <right style="thin">
        <color rgb="FF323E4F"/>
      </right>
      <top style="thin">
        <color rgb="FF323E4F"/>
      </top>
      <bottom/>
      <diagonal/>
    </border>
    <border>
      <left style="thin">
        <color rgb="FF323E4F"/>
      </left>
      <right/>
      <top/>
      <bottom/>
      <diagonal/>
    </border>
    <border>
      <left/>
      <right style="thin">
        <color rgb="FF323E4F"/>
      </right>
      <top/>
      <bottom/>
      <diagonal/>
    </border>
    <border>
      <left style="thin">
        <color rgb="FF323E4F"/>
      </left>
      <right/>
      <top/>
      <bottom style="thin">
        <color rgb="FF323E4F"/>
      </bottom>
      <diagonal/>
    </border>
    <border>
      <left/>
      <right/>
      <top/>
      <bottom style="thin">
        <color rgb="FF323E4F"/>
      </bottom>
      <diagonal/>
    </border>
    <border>
      <left/>
      <right style="thin">
        <color rgb="FF323E4F"/>
      </right>
      <top/>
      <bottom style="thin">
        <color rgb="FF323E4F"/>
      </bottom>
      <diagonal/>
    </border>
    <border>
      <left style="thin">
        <color rgb="FF323E4F"/>
      </left>
      <right/>
      <top style="thin">
        <color rgb="FF323E4F"/>
      </top>
      <bottom style="thin">
        <color rgb="FF323E4F"/>
      </bottom>
      <diagonal/>
    </border>
    <border>
      <left/>
      <right/>
      <top style="thin">
        <color rgb="FF323E4F"/>
      </top>
      <bottom style="thin">
        <color rgb="FF323E4F"/>
      </bottom>
      <diagonal/>
    </border>
    <border>
      <left/>
      <right style="thin">
        <color rgb="FF323E4F"/>
      </right>
      <top style="thin">
        <color rgb="FF323E4F"/>
      </top>
      <bottom style="thin">
        <color rgb="FF323E4F"/>
      </bottom>
      <diagonal/>
    </border>
    <border>
      <left style="thin">
        <color rgb="FF323E4F"/>
      </left>
      <right/>
      <top style="hair">
        <color rgb="FF323E4F"/>
      </top>
      <bottom style="hair">
        <color rgb="FF323E4F"/>
      </bottom>
      <diagonal/>
    </border>
    <border>
      <left/>
      <right/>
      <top style="hair">
        <color rgb="FF323E4F"/>
      </top>
      <bottom style="hair">
        <color rgb="FF323E4F"/>
      </bottom>
      <diagonal/>
    </border>
    <border>
      <left/>
      <right style="thin">
        <color rgb="FF323E4F"/>
      </right>
      <top style="hair">
        <color rgb="FF323E4F"/>
      </top>
      <bottom style="hair">
        <color rgb="FF323E4F"/>
      </bottom>
      <diagonal/>
    </border>
    <border>
      <left style="thin">
        <color rgb="FF323E4F"/>
      </left>
      <right/>
      <top style="hair">
        <color rgb="FF323E4F"/>
      </top>
      <bottom style="thin">
        <color rgb="FF323E4F"/>
      </bottom>
      <diagonal/>
    </border>
    <border>
      <left/>
      <right/>
      <top style="hair">
        <color rgb="FF323E4F"/>
      </top>
      <bottom style="thin">
        <color rgb="FF323E4F"/>
      </bottom>
      <diagonal/>
    </border>
    <border>
      <left/>
      <right style="thin">
        <color rgb="FF323E4F"/>
      </right>
      <top style="hair">
        <color rgb="FF323E4F"/>
      </top>
      <bottom style="thin">
        <color rgb="FF323E4F"/>
      </bottom>
      <diagonal/>
    </border>
    <border>
      <left style="thin">
        <color rgb="FF323E4F"/>
      </left>
      <right style="thin">
        <color rgb="FF323E4F"/>
      </right>
      <top style="thin">
        <color rgb="FF323E4F"/>
      </top>
      <bottom style="thin">
        <color rgb="FF323E4F"/>
      </bottom>
      <diagonal/>
    </border>
    <border>
      <left style="double">
        <color rgb="FF323E4F"/>
      </left>
      <right style="double">
        <color rgb="FF323E4F"/>
      </right>
      <top style="double">
        <color rgb="FF323E4F"/>
      </top>
      <bottom style="double">
        <color rgb="FF323E4F"/>
      </bottom>
      <diagonal/>
    </border>
    <border>
      <left style="double">
        <color indexed="18"/>
      </left>
      <right/>
      <top/>
      <bottom/>
      <diagonal/>
    </border>
    <border>
      <left style="thin">
        <color indexed="18"/>
      </left>
      <right style="hair">
        <color indexed="18"/>
      </right>
      <top style="thin">
        <color indexed="18"/>
      </top>
      <bottom/>
      <diagonal/>
    </border>
    <border>
      <left style="hair">
        <color indexed="18"/>
      </left>
      <right style="hair">
        <color indexed="18"/>
      </right>
      <top style="thin">
        <color indexed="18"/>
      </top>
      <bottom/>
      <diagonal/>
    </border>
    <border>
      <left style="hair">
        <color indexed="18"/>
      </left>
      <right style="thin">
        <color indexed="18"/>
      </right>
      <top style="thin">
        <color indexed="18"/>
      </top>
      <bottom/>
      <diagonal/>
    </border>
    <border>
      <left/>
      <right/>
      <top/>
      <bottom style="hair">
        <color rgb="FF323E4F"/>
      </bottom>
      <diagonal/>
    </border>
    <border>
      <left style="thin">
        <color rgb="FF323E4F"/>
      </left>
      <right style="hair">
        <color rgb="FF323E4F"/>
      </right>
      <top style="hair">
        <color rgb="FF323E4F"/>
      </top>
      <bottom style="hair">
        <color rgb="FF323E4F"/>
      </bottom>
      <diagonal/>
    </border>
    <border>
      <left style="hair">
        <color rgb="FF323E4F"/>
      </left>
      <right style="hair">
        <color rgb="FF323E4F"/>
      </right>
      <top style="hair">
        <color rgb="FF323E4F"/>
      </top>
      <bottom style="hair">
        <color rgb="FF323E4F"/>
      </bottom>
      <diagonal/>
    </border>
    <border>
      <left style="thin">
        <color rgb="FF323E4F"/>
      </left>
      <right/>
      <top/>
      <bottom style="hair">
        <color rgb="FF323E4F"/>
      </bottom>
      <diagonal/>
    </border>
    <border>
      <left/>
      <right style="thin">
        <color rgb="FF323E4F"/>
      </right>
      <top/>
      <bottom style="hair">
        <color rgb="FF323E4F"/>
      </bottom>
      <diagonal/>
    </border>
    <border>
      <left/>
      <right/>
      <top style="hair">
        <color rgb="FF323E4F"/>
      </top>
      <bottom/>
      <diagonal/>
    </border>
    <border>
      <left style="hair">
        <color rgb="FF323E4F"/>
      </left>
      <right style="hair">
        <color rgb="FF323E4F"/>
      </right>
      <top/>
      <bottom style="hair">
        <color rgb="FF323E4F"/>
      </bottom>
      <diagonal/>
    </border>
    <border>
      <left style="hair">
        <color rgb="FF323E4F"/>
      </left>
      <right style="hair">
        <color rgb="FF323E4F"/>
      </right>
      <top style="hair">
        <color rgb="FF323E4F"/>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rgb="FF323E4F"/>
      </right>
      <top style="hair">
        <color rgb="FF323E4F"/>
      </top>
      <bottom style="hair">
        <color rgb="FF323E4F"/>
      </bottom>
      <diagonal/>
    </border>
    <border>
      <left style="hair">
        <color rgb="FF323E4F"/>
      </left>
      <right style="thin">
        <color indexed="64"/>
      </right>
      <top style="hair">
        <color rgb="FF323E4F"/>
      </top>
      <bottom style="hair">
        <color rgb="FF323E4F"/>
      </bottom>
      <diagonal/>
    </border>
    <border>
      <left style="thin">
        <color indexed="64"/>
      </left>
      <right/>
      <top/>
      <bottom style="hair">
        <color rgb="FF323E4F"/>
      </bottom>
      <diagonal/>
    </border>
    <border>
      <left/>
      <right style="thin">
        <color indexed="64"/>
      </right>
      <top/>
      <bottom style="hair">
        <color rgb="FF323E4F"/>
      </bottom>
      <diagonal/>
    </border>
    <border>
      <left style="thin">
        <color indexed="64"/>
      </left>
      <right/>
      <top style="hair">
        <color rgb="FF323E4F"/>
      </top>
      <bottom/>
      <diagonal/>
    </border>
    <border>
      <left/>
      <right style="thin">
        <color indexed="64"/>
      </right>
      <top style="hair">
        <color rgb="FF323E4F"/>
      </top>
      <bottom/>
      <diagonal/>
    </border>
    <border>
      <left style="thin">
        <color indexed="64"/>
      </left>
      <right style="hair">
        <color rgb="FF323E4F"/>
      </right>
      <top/>
      <bottom style="hair">
        <color rgb="FF323E4F"/>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323E4F"/>
      </left>
      <right style="hair">
        <color rgb="FF323E4F"/>
      </right>
      <top style="hair">
        <color rgb="FF323E4F"/>
      </top>
      <bottom style="thin">
        <color indexed="64"/>
      </bottom>
      <diagonal/>
    </border>
    <border>
      <left style="hair">
        <color rgb="FF323E4F"/>
      </left>
      <right style="thin">
        <color indexed="64"/>
      </right>
      <top style="hair">
        <color rgb="FF323E4F"/>
      </top>
      <bottom style="thin">
        <color indexed="64"/>
      </bottom>
      <diagonal/>
    </border>
    <border>
      <left/>
      <right/>
      <top/>
      <bottom style="dotted">
        <color rgb="FF323E4F"/>
      </bottom>
      <diagonal/>
    </border>
    <border>
      <left style="hair">
        <color indexed="63"/>
      </left>
      <right style="hair">
        <color indexed="63"/>
      </right>
      <top style="hair">
        <color indexed="63"/>
      </top>
      <bottom style="hair">
        <color indexed="63"/>
      </bottom>
      <diagonal/>
    </border>
    <border>
      <left style="hair">
        <color indexed="63"/>
      </left>
      <right style="hair">
        <color indexed="63"/>
      </right>
      <top/>
      <bottom style="hair">
        <color indexed="63"/>
      </bottom>
      <diagonal/>
    </border>
    <border>
      <left style="hair">
        <color indexed="63"/>
      </left>
      <right style="hair">
        <color indexed="63"/>
      </right>
      <top style="hair">
        <color indexed="63"/>
      </top>
      <bottom/>
      <diagonal/>
    </border>
    <border>
      <left style="thin">
        <color indexed="64"/>
      </left>
      <right style="hair">
        <color indexed="63"/>
      </right>
      <top style="hair">
        <color indexed="63"/>
      </top>
      <bottom style="hair">
        <color indexed="63"/>
      </bottom>
      <diagonal/>
    </border>
    <border>
      <left style="hair">
        <color rgb="FF323E4F"/>
      </left>
      <right style="thin">
        <color indexed="64"/>
      </right>
      <top/>
      <bottom style="thin">
        <color indexed="64"/>
      </bottom>
      <diagonal/>
    </border>
    <border>
      <left style="hair">
        <color rgb="FF323E4F"/>
      </left>
      <right style="thin">
        <color indexed="64"/>
      </right>
      <top style="hair">
        <color rgb="FF323E4F"/>
      </top>
      <bottom/>
      <diagonal/>
    </border>
  </borders>
  <cellStyleXfs count="5">
    <xf numFmtId="0" fontId="0" fillId="0" borderId="0"/>
    <xf numFmtId="0" fontId="10" fillId="0" borderId="0"/>
    <xf numFmtId="0" fontId="10" fillId="0" borderId="0"/>
    <xf numFmtId="0" fontId="10" fillId="0" borderId="0"/>
    <xf numFmtId="44" fontId="59" fillId="0" borderId="0" applyFont="0" applyFill="0" applyBorder="0" applyAlignment="0" applyProtection="0"/>
  </cellStyleXfs>
  <cellXfs count="474">
    <xf numFmtId="0" fontId="0" fillId="0" borderId="0" xfId="0"/>
    <xf numFmtId="0" fontId="3" fillId="2" borderId="0" xfId="0" applyFont="1" applyFill="1" applyAlignment="1">
      <alignment horizontal="right" vertical="top" wrapText="1"/>
    </xf>
    <xf numFmtId="0" fontId="1" fillId="0" borderId="0" xfId="0" applyFont="1" applyAlignment="1">
      <alignment horizontal="right"/>
    </xf>
    <xf numFmtId="0" fontId="1" fillId="0" borderId="0" xfId="0" applyFont="1"/>
    <xf numFmtId="0" fontId="5" fillId="3" borderId="0" xfId="0" applyFont="1" applyFill="1" applyAlignment="1">
      <alignment horizontal="left" vertical="center"/>
    </xf>
    <xf numFmtId="0" fontId="5" fillId="3" borderId="0" xfId="0" applyFont="1" applyFill="1" applyAlignment="1">
      <alignment horizontal="left" vertical="center" wrapText="1"/>
    </xf>
    <xf numFmtId="0" fontId="3" fillId="2" borderId="0" xfId="0" applyFont="1" applyFill="1" applyAlignment="1">
      <alignment vertical="top" wrapText="1"/>
    </xf>
    <xf numFmtId="0" fontId="20" fillId="2" borderId="0" xfId="0" applyFont="1" applyFill="1" applyAlignment="1">
      <alignment horizontal="center" vertical="center"/>
    </xf>
    <xf numFmtId="0" fontId="23" fillId="0" borderId="0" xfId="0" applyFont="1" applyAlignment="1">
      <alignment horizontal="center"/>
    </xf>
    <xf numFmtId="0" fontId="25" fillId="2" borderId="0" xfId="0" applyFont="1" applyFill="1" applyAlignment="1">
      <alignment horizontal="right" vertical="center"/>
    </xf>
    <xf numFmtId="0" fontId="26" fillId="2" borderId="0" xfId="0" applyFont="1" applyFill="1" applyAlignment="1">
      <alignment horizontal="right" vertical="top"/>
    </xf>
    <xf numFmtId="0" fontId="27" fillId="0" borderId="0" xfId="0" applyFont="1" applyAlignment="1">
      <alignment horizontal="left" vertical="center"/>
    </xf>
    <xf numFmtId="0" fontId="27" fillId="0" borderId="0" xfId="0" applyFont="1" applyAlignment="1">
      <alignment horizontal="left"/>
    </xf>
    <xf numFmtId="0" fontId="27" fillId="0" borderId="0" xfId="0" applyFont="1" applyAlignment="1">
      <alignment horizontal="center" vertical="center"/>
    </xf>
    <xf numFmtId="0" fontId="1" fillId="0" borderId="0" xfId="0" applyFont="1" applyAlignment="1">
      <alignment horizontal="center" vertical="center"/>
    </xf>
    <xf numFmtId="0" fontId="6" fillId="2" borderId="0" xfId="0" applyFont="1" applyFill="1" applyAlignment="1">
      <alignment vertical="center"/>
    </xf>
    <xf numFmtId="0" fontId="28" fillId="2" borderId="0" xfId="0" applyFont="1" applyFill="1" applyAlignment="1">
      <alignment horizontal="center" vertical="center"/>
    </xf>
    <xf numFmtId="0" fontId="6" fillId="2" borderId="0" xfId="0" applyFont="1" applyFill="1" applyAlignment="1">
      <alignment horizontal="right" vertical="center"/>
    </xf>
    <xf numFmtId="0" fontId="28" fillId="2" borderId="0" xfId="0" applyFont="1" applyFill="1"/>
    <xf numFmtId="0" fontId="6" fillId="2" borderId="0" xfId="0" applyFont="1" applyFill="1" applyAlignment="1">
      <alignment horizontal="center" vertical="center"/>
    </xf>
    <xf numFmtId="0" fontId="6" fillId="2" borderId="0" xfId="0" applyFont="1" applyFill="1" applyAlignment="1">
      <alignment horizontal="left" vertical="center"/>
    </xf>
    <xf numFmtId="0" fontId="29" fillId="2" borderId="0" xfId="0" applyFont="1" applyFill="1" applyAlignment="1">
      <alignment horizontal="right" vertical="center"/>
    </xf>
    <xf numFmtId="0" fontId="30" fillId="2" borderId="0" xfId="0" applyFont="1" applyFill="1" applyAlignment="1">
      <alignment vertical="center"/>
    </xf>
    <xf numFmtId="0" fontId="17" fillId="2" borderId="0" xfId="0" applyFont="1" applyFill="1" applyAlignment="1">
      <alignment horizontal="left" vertical="center"/>
    </xf>
    <xf numFmtId="0" fontId="1" fillId="2" borderId="0" xfId="0" applyFont="1" applyFill="1" applyAlignment="1">
      <alignment horizontal="center" vertical="center"/>
    </xf>
    <xf numFmtId="0" fontId="30" fillId="2" borderId="0" xfId="0" applyFont="1" applyFill="1" applyAlignment="1">
      <alignment horizontal="center" vertical="center"/>
    </xf>
    <xf numFmtId="0" fontId="17" fillId="2" borderId="0" xfId="0" applyFont="1" applyFill="1" applyAlignment="1">
      <alignment horizontal="right" vertical="center"/>
    </xf>
    <xf numFmtId="0" fontId="7" fillId="2" borderId="0" xfId="0" applyFont="1" applyFill="1" applyAlignment="1">
      <alignment horizontal="right" vertical="center"/>
    </xf>
    <xf numFmtId="0" fontId="31" fillId="4" borderId="21" xfId="0" applyFont="1" applyFill="1" applyBorder="1" applyAlignment="1">
      <alignment horizontal="center" vertical="center" wrapText="1"/>
    </xf>
    <xf numFmtId="0" fontId="31" fillId="4" borderId="22" xfId="0" applyFont="1" applyFill="1" applyBorder="1" applyAlignment="1">
      <alignment vertical="center" wrapText="1"/>
    </xf>
    <xf numFmtId="0" fontId="31" fillId="4" borderId="22"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27" fillId="0" borderId="0" xfId="0" applyFont="1" applyAlignment="1">
      <alignment horizontal="left" vertical="center" wrapText="1"/>
    </xf>
    <xf numFmtId="2" fontId="32" fillId="0" borderId="0" xfId="0" applyNumberFormat="1" applyFont="1" applyAlignment="1">
      <alignment horizontal="left" vertical="center" wrapText="1"/>
    </xf>
    <xf numFmtId="2" fontId="32" fillId="0" borderId="0" xfId="0" applyNumberFormat="1" applyFont="1" applyAlignment="1">
      <alignment horizontal="center" vertical="center" wrapText="1"/>
    </xf>
    <xf numFmtId="0" fontId="32" fillId="0" borderId="0" xfId="0" applyFont="1" applyAlignment="1">
      <alignment horizontal="center" vertical="center"/>
    </xf>
    <xf numFmtId="0" fontId="32" fillId="0" borderId="0" xfId="0" applyFont="1" applyAlignment="1">
      <alignment horizontal="center" vertical="center" wrapText="1"/>
    </xf>
    <xf numFmtId="0" fontId="1" fillId="0" borderId="0" xfId="0" applyFont="1" applyAlignment="1">
      <alignment wrapText="1"/>
    </xf>
    <xf numFmtId="0" fontId="0" fillId="0" borderId="0" xfId="0" applyAlignment="1">
      <alignment horizontal="center" vertical="center"/>
    </xf>
    <xf numFmtId="49" fontId="33" fillId="2" borderId="24" xfId="0" applyNumberFormat="1" applyFont="1" applyFill="1" applyBorder="1" applyAlignment="1">
      <alignment vertical="center" wrapText="1"/>
    </xf>
    <xf numFmtId="0" fontId="4" fillId="2" borderId="24" xfId="0"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167" fontId="4" fillId="2" borderId="24" xfId="0" applyNumberFormat="1" applyFont="1" applyFill="1" applyBorder="1" applyAlignment="1">
      <alignment horizontal="center" vertical="center" wrapText="1"/>
    </xf>
    <xf numFmtId="49" fontId="33" fillId="2" borderId="29" xfId="0" applyNumberFormat="1" applyFont="1" applyFill="1" applyBorder="1" applyAlignment="1">
      <alignment horizontal="right" vertical="center" wrapText="1"/>
    </xf>
    <xf numFmtId="0" fontId="33" fillId="2" borderId="29" xfId="0" applyFont="1" applyFill="1" applyBorder="1" applyAlignment="1">
      <alignment horizontal="center" vertical="center" wrapText="1"/>
    </xf>
    <xf numFmtId="49" fontId="33" fillId="2" borderId="29" xfId="0" applyNumberFormat="1" applyFont="1" applyFill="1" applyBorder="1" applyAlignment="1">
      <alignment horizontal="center" vertical="center" wrapText="1"/>
    </xf>
    <xf numFmtId="167" fontId="33" fillId="2" borderId="29" xfId="0" applyNumberFormat="1" applyFont="1" applyFill="1" applyBorder="1" applyAlignment="1">
      <alignment horizontal="center" vertical="center" wrapText="1"/>
    </xf>
    <xf numFmtId="9" fontId="27" fillId="0" borderId="0" xfId="0" applyNumberFormat="1" applyFont="1" applyAlignment="1">
      <alignment horizontal="center" vertical="center"/>
    </xf>
    <xf numFmtId="2" fontId="27" fillId="0" borderId="0" xfId="0" applyNumberFormat="1" applyFont="1" applyAlignment="1">
      <alignment horizontal="center" vertical="center"/>
    </xf>
    <xf numFmtId="49" fontId="4" fillId="0" borderId="30" xfId="0" applyNumberFormat="1" applyFont="1" applyBorder="1" applyAlignment="1">
      <alignment vertical="center" wrapText="1"/>
    </xf>
    <xf numFmtId="49" fontId="4" fillId="0" borderId="31" xfId="0" applyNumberFormat="1" applyFont="1" applyBorder="1" applyAlignment="1">
      <alignment vertical="center" wrapText="1"/>
    </xf>
    <xf numFmtId="167" fontId="33" fillId="2" borderId="29" xfId="0" applyNumberFormat="1" applyFont="1" applyFill="1" applyBorder="1" applyAlignment="1">
      <alignment horizontal="right" vertical="center" wrapText="1"/>
    </xf>
    <xf numFmtId="0" fontId="17" fillId="0" borderId="0" xfId="0" applyFont="1" applyAlignment="1">
      <alignment horizontal="center"/>
    </xf>
    <xf numFmtId="0" fontId="0" fillId="2" borderId="0" xfId="0" applyFill="1" applyBorder="1"/>
    <xf numFmtId="0" fontId="35" fillId="2" borderId="0" xfId="0" applyFont="1" applyFill="1" applyBorder="1"/>
    <xf numFmtId="0" fontId="1" fillId="2" borderId="0" xfId="0" applyFont="1" applyFill="1" applyBorder="1"/>
    <xf numFmtId="0" fontId="1" fillId="2" borderId="0" xfId="0" applyFont="1" applyFill="1" applyBorder="1" applyAlignment="1">
      <alignment horizontal="center" vertical="center"/>
    </xf>
    <xf numFmtId="0" fontId="17" fillId="2" borderId="0" xfId="0" applyFont="1" applyFill="1" applyBorder="1" applyAlignment="1">
      <alignment horizontal="center"/>
    </xf>
    <xf numFmtId="0" fontId="1" fillId="2" borderId="0" xfId="0" applyFont="1" applyFill="1" applyBorder="1" applyAlignment="1">
      <alignment horizontal="right"/>
    </xf>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2" fontId="4" fillId="0" borderId="38" xfId="0" applyNumberFormat="1" applyFont="1" applyBorder="1" applyAlignment="1" applyProtection="1">
      <alignment horizontal="center" vertical="center"/>
      <protection locked="0"/>
    </xf>
    <xf numFmtId="2" fontId="34" fillId="2" borderId="36"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vertical="center" wrapText="1"/>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7" fontId="4" fillId="2" borderId="0" xfId="0" applyNumberFormat="1" applyFont="1" applyFill="1" applyBorder="1" applyAlignment="1">
      <alignment horizontal="center" vertical="center" wrapText="1"/>
    </xf>
    <xf numFmtId="2" fontId="33" fillId="0" borderId="40" xfId="0" applyNumberFormat="1" applyFont="1" applyBorder="1" applyAlignment="1" applyProtection="1">
      <alignment horizontal="center" vertical="center"/>
      <protection locked="0"/>
    </xf>
    <xf numFmtId="2" fontId="34" fillId="2" borderId="42" xfId="0" applyNumberFormat="1" applyFont="1" applyFill="1" applyBorder="1" applyAlignment="1" applyProtection="1">
      <alignment horizontal="center" vertical="center"/>
      <protection locked="0"/>
    </xf>
    <xf numFmtId="2" fontId="4" fillId="0" borderId="44" xfId="0" applyNumberFormat="1" applyFont="1" applyBorder="1" applyAlignment="1" applyProtection="1">
      <alignment horizontal="center" vertical="center"/>
      <protection locked="0"/>
    </xf>
    <xf numFmtId="0" fontId="1" fillId="2" borderId="36" xfId="0" applyFont="1" applyFill="1" applyBorder="1"/>
    <xf numFmtId="2" fontId="34" fillId="2" borderId="45" xfId="0" applyNumberFormat="1" applyFont="1" applyFill="1" applyBorder="1" applyAlignment="1" applyProtection="1">
      <alignment horizontal="center" vertical="center"/>
      <protection locked="0"/>
    </xf>
    <xf numFmtId="49" fontId="33" fillId="2" borderId="32" xfId="0" applyNumberFormat="1" applyFont="1" applyFill="1" applyBorder="1" applyAlignment="1">
      <alignment horizontal="right" vertical="center" wrapText="1"/>
    </xf>
    <xf numFmtId="0" fontId="33" fillId="2" borderId="32" xfId="0" applyFont="1" applyFill="1" applyBorder="1" applyAlignment="1">
      <alignment horizontal="center" vertical="center" wrapText="1"/>
    </xf>
    <xf numFmtId="49" fontId="33" fillId="2" borderId="32" xfId="0" applyNumberFormat="1" applyFont="1" applyFill="1" applyBorder="1" applyAlignment="1">
      <alignment horizontal="center" vertical="center" wrapText="1"/>
    </xf>
    <xf numFmtId="167" fontId="33" fillId="2" borderId="32" xfId="0" applyNumberFormat="1" applyFont="1" applyFill="1" applyBorder="1" applyAlignment="1">
      <alignment horizontal="center" vertical="center" wrapText="1"/>
    </xf>
    <xf numFmtId="0" fontId="4" fillId="0" borderId="0" xfId="0" applyFont="1" applyBorder="1" applyAlignment="1">
      <alignment horizontal="left" vertical="center"/>
    </xf>
    <xf numFmtId="49" fontId="4" fillId="0" borderId="26" xfId="0" applyNumberFormat="1" applyFont="1" applyBorder="1" applyAlignment="1">
      <alignment vertical="center" wrapText="1"/>
    </xf>
    <xf numFmtId="49" fontId="4" fillId="0" borderId="26" xfId="0" applyNumberFormat="1" applyFont="1" applyBorder="1" applyAlignment="1">
      <alignment horizontal="center" vertical="center" wrapText="1"/>
    </xf>
    <xf numFmtId="167" fontId="4" fillId="0" borderId="26" xfId="0" applyNumberFormat="1" applyFont="1" applyBorder="1" applyAlignment="1">
      <alignment horizontal="center" vertical="center"/>
    </xf>
    <xf numFmtId="0" fontId="4" fillId="0" borderId="26" xfId="0" applyFont="1" applyBorder="1" applyAlignment="1">
      <alignment horizontal="center" vertical="center" wrapText="1"/>
    </xf>
    <xf numFmtId="1" fontId="37" fillId="0" borderId="36" xfId="0" applyNumberFormat="1" applyFont="1" applyBorder="1" applyAlignment="1" applyProtection="1">
      <alignment horizontal="center" vertical="center"/>
      <protection locked="0"/>
    </xf>
    <xf numFmtId="49" fontId="33" fillId="0" borderId="24" xfId="0" applyNumberFormat="1" applyFont="1" applyFill="1" applyBorder="1" applyAlignment="1">
      <alignment vertical="center" wrapText="1"/>
    </xf>
    <xf numFmtId="166" fontId="33" fillId="0" borderId="36" xfId="0" applyNumberFormat="1" applyFont="1" applyFill="1" applyBorder="1" applyAlignment="1" applyProtection="1">
      <alignment horizontal="center" vertical="center"/>
      <protection locked="0"/>
    </xf>
    <xf numFmtId="49" fontId="4" fillId="0" borderId="0" xfId="0" applyNumberFormat="1" applyFont="1" applyFill="1" applyBorder="1" applyAlignment="1">
      <alignment horizontal="center" vertical="center" wrapText="1"/>
    </xf>
    <xf numFmtId="0" fontId="27" fillId="0" borderId="0" xfId="0" applyFont="1" applyFill="1" applyAlignment="1">
      <alignment horizontal="left" vertical="center"/>
    </xf>
    <xf numFmtId="0" fontId="27"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2" fontId="4" fillId="0" borderId="38" xfId="0" applyNumberFormat="1" applyFont="1" applyFill="1" applyBorder="1" applyAlignment="1" applyProtection="1">
      <alignment horizontal="center" vertical="center"/>
      <protection locked="0"/>
    </xf>
    <xf numFmtId="49" fontId="4" fillId="0" borderId="26" xfId="0" applyNumberFormat="1" applyFont="1" applyFill="1" applyBorder="1" applyAlignment="1">
      <alignment vertical="center" wrapText="1"/>
    </xf>
    <xf numFmtId="49" fontId="4" fillId="0" borderId="26" xfId="0" applyNumberFormat="1" applyFont="1" applyFill="1" applyBorder="1" applyAlignment="1">
      <alignment horizontal="center" vertical="center" wrapText="1"/>
    </xf>
    <xf numFmtId="2" fontId="34" fillId="0" borderId="36" xfId="0" applyNumberFormat="1" applyFont="1" applyFill="1" applyBorder="1" applyAlignment="1" applyProtection="1">
      <alignment horizontal="center" vertical="center"/>
      <protection locked="0"/>
    </xf>
    <xf numFmtId="49"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27" fillId="0" borderId="0" xfId="0" applyFont="1" applyFill="1" applyAlignment="1">
      <alignment horizontal="left"/>
    </xf>
    <xf numFmtId="0" fontId="1" fillId="0" borderId="0" xfId="0" applyFont="1" applyFill="1"/>
    <xf numFmtId="0" fontId="4" fillId="0" borderId="24" xfId="0"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167" fontId="4" fillId="0" borderId="24" xfId="0" applyNumberFormat="1" applyFont="1" applyFill="1" applyBorder="1" applyAlignment="1">
      <alignment horizontal="center" vertical="center" wrapText="1"/>
    </xf>
    <xf numFmtId="169" fontId="4" fillId="0" borderId="41"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9" fontId="27" fillId="0" borderId="0" xfId="0" applyNumberFormat="1" applyFont="1" applyFill="1" applyAlignment="1">
      <alignment horizontal="center" vertical="center"/>
    </xf>
    <xf numFmtId="2" fontId="27" fillId="0" borderId="0" xfId="0" applyNumberFormat="1" applyFont="1" applyFill="1" applyAlignment="1">
      <alignment horizontal="center" vertical="center"/>
    </xf>
    <xf numFmtId="171" fontId="2" fillId="2" borderId="0" xfId="2" applyNumberFormat="1" applyFont="1" applyFill="1" applyAlignment="1" applyProtection="1">
      <alignment vertical="top" wrapText="1"/>
    </xf>
    <xf numFmtId="0" fontId="39" fillId="2" borderId="0" xfId="2" applyFont="1" applyFill="1" applyAlignment="1" applyProtection="1">
      <alignment vertical="center"/>
    </xf>
    <xf numFmtId="0" fontId="39" fillId="0" borderId="0" xfId="2" applyFont="1" applyAlignment="1" applyProtection="1">
      <alignment vertical="center"/>
    </xf>
    <xf numFmtId="0" fontId="41" fillId="2" borderId="0" xfId="2" applyFont="1" applyFill="1" applyProtection="1"/>
    <xf numFmtId="0" fontId="41" fillId="2" borderId="0" xfId="2" applyFont="1" applyFill="1" applyAlignment="1" applyProtection="1">
      <alignment vertical="center"/>
    </xf>
    <xf numFmtId="0" fontId="43" fillId="0" borderId="0" xfId="2" applyFont="1" applyAlignment="1" applyProtection="1">
      <alignment vertical="center"/>
    </xf>
    <xf numFmtId="171" fontId="44" fillId="2" borderId="0" xfId="2" applyNumberFormat="1" applyFont="1" applyFill="1" applyAlignment="1" applyProtection="1">
      <alignment vertical="center"/>
    </xf>
    <xf numFmtId="0" fontId="45" fillId="2" borderId="0" xfId="2" applyFont="1" applyFill="1" applyAlignment="1" applyProtection="1">
      <alignment vertical="center"/>
    </xf>
    <xf numFmtId="171" fontId="40" fillId="2" borderId="0" xfId="2" applyNumberFormat="1" applyFont="1" applyFill="1" applyAlignment="1" applyProtection="1">
      <alignment vertical="center"/>
    </xf>
    <xf numFmtId="0" fontId="46" fillId="0" borderId="0" xfId="0" applyFont="1" applyProtection="1"/>
    <xf numFmtId="171" fontId="48" fillId="2" borderId="0" xfId="3" applyNumberFormat="1" applyFont="1" applyFill="1" applyAlignment="1" applyProtection="1">
      <alignment horizontal="center" vertical="center"/>
    </xf>
    <xf numFmtId="0" fontId="0" fillId="0" borderId="0" xfId="0" applyProtection="1"/>
    <xf numFmtId="171" fontId="48" fillId="2" borderId="0" xfId="2" applyNumberFormat="1" applyFont="1" applyFill="1" applyProtection="1"/>
    <xf numFmtId="0" fontId="17" fillId="2" borderId="0" xfId="2" applyFont="1" applyFill="1" applyAlignment="1" applyProtection="1">
      <alignment vertical="center" wrapText="1"/>
    </xf>
    <xf numFmtId="172" fontId="51" fillId="2" borderId="0" xfId="2" applyNumberFormat="1" applyFont="1" applyFill="1" applyAlignment="1" applyProtection="1">
      <alignment vertical="center"/>
    </xf>
    <xf numFmtId="172" fontId="50" fillId="2" borderId="0" xfId="2" applyNumberFormat="1" applyFont="1" applyFill="1" applyAlignment="1" applyProtection="1">
      <alignment vertical="center"/>
    </xf>
    <xf numFmtId="171" fontId="49" fillId="2" borderId="0" xfId="2" applyNumberFormat="1" applyFont="1" applyFill="1" applyAlignment="1" applyProtection="1">
      <alignment horizontal="left" vertical="center"/>
    </xf>
    <xf numFmtId="171" fontId="49" fillId="2" borderId="0" xfId="2" applyNumberFormat="1" applyFont="1" applyFill="1" applyAlignment="1" applyProtection="1">
      <alignment vertical="center"/>
    </xf>
    <xf numFmtId="171" fontId="48" fillId="2" borderId="0" xfId="2" applyNumberFormat="1" applyFont="1" applyFill="1" applyAlignment="1" applyProtection="1">
      <alignment vertical="center"/>
    </xf>
    <xf numFmtId="171" fontId="17" fillId="2" borderId="0" xfId="2" applyNumberFormat="1" applyFont="1" applyFill="1" applyAlignment="1" applyProtection="1">
      <alignment vertical="center"/>
    </xf>
    <xf numFmtId="171" fontId="17" fillId="2" borderId="0" xfId="2" applyNumberFormat="1" applyFont="1" applyFill="1" applyProtection="1"/>
    <xf numFmtId="0" fontId="17" fillId="2" borderId="0" xfId="2" applyFont="1" applyFill="1" applyProtection="1"/>
    <xf numFmtId="171" fontId="17" fillId="2" borderId="0" xfId="2" applyNumberFormat="1" applyFont="1" applyFill="1" applyAlignment="1" applyProtection="1">
      <alignment horizontal="left"/>
    </xf>
    <xf numFmtId="171" fontId="52" fillId="2" borderId="0" xfId="2" applyNumberFormat="1" applyFont="1" applyFill="1" applyAlignment="1" applyProtection="1">
      <alignment vertical="center"/>
    </xf>
    <xf numFmtId="2" fontId="39" fillId="0" borderId="0" xfId="2" applyNumberFormat="1" applyFont="1" applyAlignment="1" applyProtection="1">
      <alignment vertical="center"/>
    </xf>
    <xf numFmtId="171" fontId="30" fillId="2" borderId="0" xfId="2" applyNumberFormat="1" applyFont="1" applyFill="1" applyAlignment="1" applyProtection="1">
      <alignment vertical="center"/>
    </xf>
    <xf numFmtId="0" fontId="30" fillId="2" borderId="0" xfId="2" applyFont="1" applyFill="1" applyAlignment="1" applyProtection="1">
      <alignment horizontal="left" vertical="center"/>
    </xf>
    <xf numFmtId="0" fontId="17" fillId="2" borderId="0" xfId="2" applyFont="1" applyFill="1" applyAlignment="1" applyProtection="1">
      <alignment vertical="center"/>
    </xf>
    <xf numFmtId="0" fontId="17" fillId="2" borderId="0" xfId="2" applyFont="1" applyFill="1" applyAlignment="1" applyProtection="1">
      <alignment horizontal="left" vertical="center"/>
    </xf>
    <xf numFmtId="171" fontId="52" fillId="0" borderId="0" xfId="2" applyNumberFormat="1" applyFont="1" applyAlignment="1" applyProtection="1">
      <alignment horizontal="center" vertical="center"/>
    </xf>
    <xf numFmtId="0" fontId="48" fillId="2" borderId="0" xfId="2" applyFont="1" applyFill="1" applyAlignment="1" applyProtection="1">
      <alignment horizontal="left" vertical="center"/>
    </xf>
    <xf numFmtId="0" fontId="50" fillId="2" borderId="0" xfId="2" applyFont="1" applyFill="1" applyAlignment="1" applyProtection="1">
      <alignment horizontal="left" vertical="center"/>
    </xf>
    <xf numFmtId="0" fontId="50" fillId="2" borderId="0" xfId="2" applyFont="1" applyFill="1" applyAlignment="1" applyProtection="1">
      <alignment vertical="center"/>
    </xf>
    <xf numFmtId="171" fontId="17" fillId="2" borderId="0" xfId="2" applyNumberFormat="1" applyFont="1" applyFill="1" applyAlignment="1" applyProtection="1">
      <alignment horizontal="right" vertical="center"/>
    </xf>
    <xf numFmtId="0" fontId="17" fillId="0" borderId="0" xfId="2" applyFont="1" applyAlignment="1" applyProtection="1">
      <alignment vertical="center"/>
    </xf>
    <xf numFmtId="0" fontId="17" fillId="0" borderId="0" xfId="2" applyFont="1" applyFill="1" applyBorder="1" applyAlignment="1" applyProtection="1">
      <alignment vertical="center"/>
    </xf>
    <xf numFmtId="0" fontId="17" fillId="2" borderId="0" xfId="2" applyFont="1" applyFill="1" applyBorder="1" applyAlignment="1" applyProtection="1">
      <alignment horizontal="left" vertical="center"/>
    </xf>
    <xf numFmtId="171" fontId="52" fillId="2" borderId="0" xfId="2" applyNumberFormat="1" applyFont="1" applyFill="1" applyBorder="1" applyAlignment="1" applyProtection="1">
      <alignment horizontal="center" vertical="center"/>
    </xf>
    <xf numFmtId="171" fontId="52" fillId="2" borderId="0" xfId="2" applyNumberFormat="1" applyFont="1" applyFill="1" applyAlignment="1" applyProtection="1">
      <alignment horizontal="center" vertical="center"/>
    </xf>
    <xf numFmtId="171" fontId="17" fillId="0" borderId="0" xfId="2" applyNumberFormat="1" applyFont="1" applyFill="1" applyAlignment="1" applyProtection="1">
      <alignment horizontal="right" vertical="center"/>
    </xf>
    <xf numFmtId="0" fontId="17" fillId="0" borderId="0" xfId="2" applyFont="1" applyFill="1" applyAlignment="1" applyProtection="1">
      <alignment horizontal="left" vertical="center"/>
    </xf>
    <xf numFmtId="171" fontId="17" fillId="0" borderId="0" xfId="2" applyNumberFormat="1" applyFont="1" applyFill="1" applyAlignment="1" applyProtection="1">
      <alignment horizontal="left" vertical="top"/>
    </xf>
    <xf numFmtId="0" fontId="39" fillId="0" borderId="0" xfId="2" applyFont="1" applyFill="1" applyAlignment="1" applyProtection="1">
      <alignment vertical="center"/>
    </xf>
    <xf numFmtId="171" fontId="52" fillId="0" borderId="0" xfId="2" applyNumberFormat="1" applyFont="1" applyFill="1" applyAlignment="1" applyProtection="1">
      <alignment horizontal="center" vertical="center"/>
    </xf>
    <xf numFmtId="171" fontId="52" fillId="0" borderId="0" xfId="2" applyNumberFormat="1" applyFont="1" applyFill="1" applyAlignment="1" applyProtection="1">
      <alignment vertical="center"/>
    </xf>
    <xf numFmtId="171" fontId="48" fillId="0" borderId="0" xfId="2" applyNumberFormat="1" applyFont="1" applyFill="1" applyAlignment="1" applyProtection="1">
      <alignment vertical="center"/>
    </xf>
    <xf numFmtId="0" fontId="48" fillId="0" borderId="0" xfId="2" applyFont="1" applyFill="1" applyAlignment="1" applyProtection="1">
      <alignment horizontal="left" vertical="center"/>
    </xf>
    <xf numFmtId="171" fontId="17" fillId="0" borderId="0" xfId="2" applyNumberFormat="1" applyFont="1" applyFill="1" applyAlignment="1" applyProtection="1">
      <alignment horizontal="left"/>
    </xf>
    <xf numFmtId="171" fontId="17" fillId="0" borderId="0" xfId="2" applyNumberFormat="1" applyFont="1" applyFill="1" applyAlignment="1" applyProtection="1">
      <alignment horizontal="left" vertical="center"/>
    </xf>
    <xf numFmtId="0" fontId="17" fillId="0" borderId="0" xfId="2" applyFont="1" applyFill="1" applyAlignment="1" applyProtection="1">
      <alignment horizontal="justify" vertical="center" wrapText="1"/>
    </xf>
    <xf numFmtId="0" fontId="17" fillId="2" borderId="0" xfId="2" applyFont="1" applyFill="1" applyAlignment="1" applyProtection="1">
      <alignment horizontal="justify" vertical="center" wrapText="1"/>
    </xf>
    <xf numFmtId="171" fontId="17" fillId="2" borderId="0" xfId="2" applyNumberFormat="1" applyFont="1" applyFill="1" applyAlignment="1" applyProtection="1">
      <alignment horizontal="left" vertical="center"/>
    </xf>
    <xf numFmtId="0" fontId="17" fillId="2" borderId="0" xfId="2" applyFont="1" applyFill="1" applyAlignment="1" applyProtection="1">
      <alignment horizontal="center" vertical="top"/>
    </xf>
    <xf numFmtId="0" fontId="17" fillId="2" borderId="0" xfId="2" applyFont="1" applyFill="1" applyAlignment="1" applyProtection="1">
      <alignment horizontal="center" vertical="center"/>
    </xf>
    <xf numFmtId="171" fontId="52" fillId="0" borderId="0" xfId="2" applyNumberFormat="1" applyFont="1" applyFill="1" applyAlignment="1" applyProtection="1">
      <alignment horizontal="left" vertical="center"/>
    </xf>
    <xf numFmtId="0" fontId="17" fillId="0" borderId="0" xfId="2" applyFont="1" applyFill="1" applyAlignment="1" applyProtection="1">
      <alignment vertical="center"/>
    </xf>
    <xf numFmtId="171" fontId="17" fillId="0" borderId="0" xfId="2" applyNumberFormat="1" applyFont="1" applyFill="1" applyAlignment="1" applyProtection="1">
      <alignment vertical="center"/>
    </xf>
    <xf numFmtId="171" fontId="17" fillId="0" borderId="0" xfId="2" applyNumberFormat="1" applyFont="1" applyFill="1" applyAlignment="1" applyProtection="1">
      <alignment vertical="center" wrapText="1"/>
    </xf>
    <xf numFmtId="171" fontId="17" fillId="0" borderId="0" xfId="2" applyNumberFormat="1" applyFont="1" applyFill="1" applyAlignment="1" applyProtection="1">
      <alignment horizontal="left" vertical="center" wrapText="1"/>
    </xf>
    <xf numFmtId="171" fontId="54" fillId="0" borderId="0" xfId="2" applyNumberFormat="1" applyFont="1" applyFill="1" applyAlignment="1" applyProtection="1">
      <alignment vertical="center"/>
    </xf>
    <xf numFmtId="171" fontId="54" fillId="0" borderId="0" xfId="2" applyNumberFormat="1" applyFont="1" applyAlignment="1" applyProtection="1">
      <alignment vertical="center"/>
    </xf>
    <xf numFmtId="0" fontId="1" fillId="2" borderId="0" xfId="0" applyFont="1" applyFill="1" applyProtection="1"/>
    <xf numFmtId="0" fontId="2" fillId="2" borderId="0" xfId="0" applyFont="1" applyFill="1" applyAlignment="1" applyProtection="1">
      <alignment vertical="top" wrapText="1"/>
    </xf>
    <xf numFmtId="0" fontId="3" fillId="2" borderId="0" xfId="0" applyFont="1" applyFill="1" applyAlignment="1" applyProtection="1">
      <alignment horizontal="right" vertical="top" wrapText="1"/>
    </xf>
    <xf numFmtId="0" fontId="1" fillId="0" borderId="0" xfId="0" applyFont="1" applyAlignment="1" applyProtection="1">
      <alignment horizontal="right"/>
    </xf>
    <xf numFmtId="0" fontId="1" fillId="0" borderId="0" xfId="0" applyFont="1" applyProtection="1"/>
    <xf numFmtId="164" fontId="1" fillId="0" borderId="0" xfId="0" applyNumberFormat="1" applyFont="1" applyAlignment="1" applyProtection="1">
      <alignment horizontal="right"/>
    </xf>
    <xf numFmtId="0" fontId="0" fillId="2" borderId="0" xfId="0" applyFill="1" applyProtection="1"/>
    <xf numFmtId="0" fontId="5" fillId="2" borderId="1" xfId="0" applyFont="1" applyFill="1" applyBorder="1" applyProtection="1"/>
    <xf numFmtId="0" fontId="5" fillId="2" borderId="2" xfId="0" applyFont="1" applyFill="1" applyBorder="1" applyProtection="1"/>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vertical="center"/>
    </xf>
    <xf numFmtId="0" fontId="5" fillId="3" borderId="0" xfId="0" applyFont="1" applyFill="1" applyAlignment="1" applyProtection="1">
      <alignment horizontal="left" vertical="center"/>
    </xf>
    <xf numFmtId="0" fontId="5" fillId="2" borderId="0" xfId="0" applyFont="1" applyFill="1" applyAlignment="1" applyProtection="1">
      <alignment horizontal="left" vertical="center"/>
    </xf>
    <xf numFmtId="0" fontId="4" fillId="3" borderId="5" xfId="0" applyFont="1" applyFill="1" applyBorder="1" applyAlignment="1" applyProtection="1">
      <alignment horizontal="center" vertical="center"/>
    </xf>
    <xf numFmtId="0" fontId="7" fillId="0" borderId="0" xfId="0" applyFont="1" applyAlignment="1" applyProtection="1">
      <alignment vertical="center"/>
    </xf>
    <xf numFmtId="0" fontId="5" fillId="2" borderId="4" xfId="0" applyFont="1" applyFill="1" applyBorder="1" applyProtection="1"/>
    <xf numFmtId="0" fontId="5" fillId="2" borderId="0" xfId="0" applyFont="1" applyFill="1" applyProtection="1"/>
    <xf numFmtId="0" fontId="6" fillId="2" borderId="5" xfId="0"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5" fillId="3"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5" fillId="3" borderId="5" xfId="0" applyFont="1" applyFill="1" applyBorder="1" applyAlignment="1" applyProtection="1">
      <alignment horizontal="center" vertical="center"/>
    </xf>
    <xf numFmtId="0" fontId="7" fillId="0" borderId="0" xfId="0" applyFont="1" applyAlignment="1" applyProtection="1">
      <alignment horizontal="right" vertical="center"/>
    </xf>
    <xf numFmtId="0" fontId="8" fillId="0" borderId="0" xfId="0" applyFont="1" applyAlignment="1" applyProtection="1">
      <alignment vertical="center" wrapText="1"/>
    </xf>
    <xf numFmtId="0" fontId="6" fillId="0" borderId="4" xfId="0" applyFont="1" applyFill="1" applyBorder="1" applyAlignment="1" applyProtection="1">
      <alignment vertical="center"/>
    </xf>
    <xf numFmtId="0" fontId="5" fillId="0" borderId="0" xfId="0" applyFont="1" applyFill="1" applyAlignment="1" applyProtection="1">
      <alignment horizontal="left" vertical="center" wrapText="1"/>
    </xf>
    <xf numFmtId="0" fontId="0" fillId="2" borderId="6" xfId="0" applyFill="1" applyBorder="1" applyProtection="1"/>
    <xf numFmtId="0" fontId="0" fillId="2" borderId="7" xfId="0" applyFill="1" applyBorder="1" applyProtection="1"/>
    <xf numFmtId="0" fontId="0" fillId="2" borderId="8" xfId="0" applyFill="1" applyBorder="1" applyProtection="1"/>
    <xf numFmtId="0" fontId="9" fillId="2" borderId="0" xfId="0" applyFont="1" applyFill="1" applyAlignment="1" applyProtection="1">
      <alignment vertical="center"/>
    </xf>
    <xf numFmtId="0" fontId="11" fillId="3" borderId="9" xfId="1" applyFont="1" applyFill="1" applyBorder="1" applyAlignment="1" applyProtection="1">
      <alignment horizontal="centerContinuous" vertical="center"/>
    </xf>
    <xf numFmtId="0" fontId="12" fillId="3" borderId="10" xfId="1" applyFont="1" applyFill="1" applyBorder="1" applyAlignment="1" applyProtection="1">
      <alignment horizontal="centerContinuous" vertical="center"/>
    </xf>
    <xf numFmtId="0" fontId="12" fillId="3" borderId="11" xfId="1" applyFont="1" applyFill="1" applyBorder="1" applyAlignment="1" applyProtection="1">
      <alignment horizontal="centerContinuous" vertical="center"/>
    </xf>
    <xf numFmtId="0" fontId="13" fillId="0" borderId="0" xfId="0" applyFont="1" applyAlignment="1" applyProtection="1">
      <alignment vertical="center"/>
    </xf>
    <xf numFmtId="0" fontId="9" fillId="2" borderId="0" xfId="0" applyFont="1" applyFill="1" applyProtection="1"/>
    <xf numFmtId="0" fontId="14" fillId="0" borderId="0" xfId="0" applyFont="1" applyAlignment="1" applyProtection="1">
      <alignment horizontal="right"/>
    </xf>
    <xf numFmtId="0" fontId="14" fillId="0" borderId="0" xfId="0" applyFont="1" applyProtection="1"/>
    <xf numFmtId="166" fontId="15" fillId="2" borderId="1" xfId="0" applyNumberFormat="1" applyFont="1" applyFill="1" applyBorder="1" applyAlignment="1" applyProtection="1">
      <alignment horizontal="center" vertical="center"/>
    </xf>
    <xf numFmtId="49" fontId="5" fillId="0" borderId="2" xfId="0" applyNumberFormat="1" applyFont="1" applyBorder="1" applyAlignment="1" applyProtection="1">
      <alignment vertical="center" wrapText="1"/>
    </xf>
    <xf numFmtId="49" fontId="5" fillId="2" borderId="2" xfId="0" applyNumberFormat="1" applyFont="1" applyFill="1" applyBorder="1" applyAlignment="1" applyProtection="1">
      <alignment vertical="center" wrapText="1"/>
    </xf>
    <xf numFmtId="167" fontId="16" fillId="0" borderId="3" xfId="0" applyNumberFormat="1" applyFont="1" applyBorder="1" applyAlignment="1" applyProtection="1">
      <alignment horizontal="right" vertical="center"/>
    </xf>
    <xf numFmtId="0" fontId="17" fillId="0" borderId="0" xfId="0" applyFont="1" applyAlignment="1" applyProtection="1">
      <alignment horizontal="right" vertical="center"/>
    </xf>
    <xf numFmtId="166" fontId="10" fillId="0" borderId="0" xfId="0" applyNumberFormat="1" applyFont="1" applyAlignment="1" applyProtection="1">
      <alignment horizontal="right" vertical="center"/>
    </xf>
    <xf numFmtId="166" fontId="15" fillId="2" borderId="27" xfId="0" applyNumberFormat="1" applyFont="1" applyFill="1" applyBorder="1" applyAlignment="1" applyProtection="1">
      <alignment horizontal="center" vertical="center"/>
    </xf>
    <xf numFmtId="49" fontId="5" fillId="0" borderId="24" xfId="0" applyNumberFormat="1" applyFont="1" applyBorder="1" applyAlignment="1" applyProtection="1">
      <alignment vertical="center" wrapText="1"/>
    </xf>
    <xf numFmtId="49" fontId="5" fillId="2" borderId="0" xfId="0" applyNumberFormat="1" applyFont="1" applyFill="1" applyBorder="1" applyAlignment="1" applyProtection="1">
      <alignment vertical="center" wrapText="1"/>
    </xf>
    <xf numFmtId="167" fontId="16" fillId="0" borderId="28" xfId="0" applyNumberFormat="1" applyFont="1" applyBorder="1" applyAlignment="1" applyProtection="1">
      <alignment horizontal="right" vertical="center"/>
    </xf>
    <xf numFmtId="0" fontId="1" fillId="2" borderId="0" xfId="0" applyFont="1" applyFill="1" applyAlignment="1" applyProtection="1">
      <alignment vertical="center"/>
    </xf>
    <xf numFmtId="1" fontId="6" fillId="2" borderId="12" xfId="0" applyNumberFormat="1" applyFont="1" applyFill="1" applyBorder="1" applyAlignment="1" applyProtection="1">
      <alignment horizontal="center" vertical="center"/>
    </xf>
    <xf numFmtId="0" fontId="6" fillId="2" borderId="13" xfId="0" applyFont="1" applyFill="1" applyBorder="1" applyAlignment="1" applyProtection="1">
      <alignment vertical="center" wrapText="1"/>
    </xf>
    <xf numFmtId="49" fontId="5" fillId="2" borderId="0" xfId="0" applyNumberFormat="1" applyFont="1" applyFill="1" applyAlignment="1" applyProtection="1">
      <alignment vertical="center" wrapText="1"/>
    </xf>
    <xf numFmtId="167" fontId="16" fillId="0" borderId="14" xfId="0" applyNumberFormat="1" applyFont="1" applyBorder="1" applyAlignment="1" applyProtection="1">
      <alignment horizontal="right" vertical="center"/>
    </xf>
    <xf numFmtId="8" fontId="14" fillId="0" borderId="0" xfId="0" applyNumberFormat="1" applyFont="1" applyAlignment="1" applyProtection="1">
      <alignment horizontal="right" vertical="center"/>
    </xf>
    <xf numFmtId="0" fontId="1" fillId="0" borderId="0" xfId="0" applyFont="1" applyAlignment="1" applyProtection="1">
      <alignment horizontal="right" vertical="center"/>
    </xf>
    <xf numFmtId="0" fontId="1" fillId="0" borderId="0" xfId="0" applyFont="1" applyAlignment="1" applyProtection="1">
      <alignment vertical="center"/>
    </xf>
    <xf numFmtId="166" fontId="18" fillId="2" borderId="15" xfId="0" applyNumberFormat="1" applyFont="1" applyFill="1" applyBorder="1" applyAlignment="1" applyProtection="1">
      <alignment horizontal="center" vertical="center"/>
    </xf>
    <xf numFmtId="0" fontId="5" fillId="2" borderId="16" xfId="0"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167" fontId="16" fillId="0" borderId="17" xfId="0" applyNumberFormat="1" applyFont="1" applyBorder="1" applyAlignment="1" applyProtection="1">
      <alignment horizontal="right" vertical="center"/>
    </xf>
    <xf numFmtId="164" fontId="14" fillId="0" borderId="0" xfId="0" applyNumberFormat="1" applyFont="1" applyAlignment="1" applyProtection="1">
      <alignment horizontal="right" vertical="center"/>
    </xf>
    <xf numFmtId="0" fontId="19" fillId="0" borderId="0" xfId="0" applyFont="1" applyAlignment="1" applyProtection="1">
      <alignment vertical="center"/>
    </xf>
    <xf numFmtId="166" fontId="14" fillId="2" borderId="2" xfId="0" applyNumberFormat="1" applyFont="1" applyFill="1" applyBorder="1" applyAlignment="1" applyProtection="1">
      <alignment horizontal="center" vertical="center"/>
    </xf>
    <xf numFmtId="0" fontId="27" fillId="2" borderId="2" xfId="0" applyFont="1" applyFill="1" applyBorder="1" applyAlignment="1" applyProtection="1">
      <alignment vertical="center" wrapText="1"/>
    </xf>
    <xf numFmtId="49" fontId="27" fillId="2" borderId="0" xfId="0" applyNumberFormat="1" applyFont="1" applyFill="1" applyAlignment="1" applyProtection="1">
      <alignment vertical="center" wrapText="1"/>
    </xf>
    <xf numFmtId="167" fontId="24" fillId="0" borderId="10" xfId="0" applyNumberFormat="1" applyFont="1" applyBorder="1" applyAlignment="1" applyProtection="1">
      <alignment horizontal="right" vertical="center"/>
    </xf>
    <xf numFmtId="166" fontId="14" fillId="2" borderId="0" xfId="0" applyNumberFormat="1" applyFont="1" applyFill="1" applyBorder="1" applyAlignment="1" applyProtection="1">
      <alignment horizontal="center" vertical="center"/>
    </xf>
    <xf numFmtId="49" fontId="55" fillId="2" borderId="0" xfId="0" applyNumberFormat="1" applyFont="1" applyFill="1" applyBorder="1" applyAlignment="1" applyProtection="1">
      <alignment horizontal="right" vertical="center"/>
    </xf>
    <xf numFmtId="167" fontId="24" fillId="2" borderId="18" xfId="0" applyNumberFormat="1" applyFont="1" applyFill="1" applyBorder="1" applyAlignment="1" applyProtection="1">
      <alignment horizontal="right" vertical="center"/>
    </xf>
    <xf numFmtId="0" fontId="27" fillId="2" borderId="0" xfId="0" applyFont="1" applyFill="1" applyBorder="1" applyAlignment="1" applyProtection="1">
      <alignment vertical="center" wrapText="1"/>
    </xf>
    <xf numFmtId="0" fontId="56" fillId="2" borderId="0" xfId="0" applyFont="1" applyFill="1" applyBorder="1" applyAlignment="1" applyProtection="1">
      <alignment vertical="center"/>
    </xf>
    <xf numFmtId="167" fontId="24" fillId="2" borderId="0" xfId="0" applyNumberFormat="1" applyFont="1" applyFill="1" applyAlignment="1" applyProtection="1">
      <alignment horizontal="right" vertical="center"/>
    </xf>
    <xf numFmtId="0" fontId="22" fillId="2" borderId="0" xfId="0" applyFont="1" applyFill="1" applyProtection="1"/>
    <xf numFmtId="167" fontId="24" fillId="2" borderId="0" xfId="0" applyNumberFormat="1" applyFont="1" applyFill="1" applyAlignment="1" applyProtection="1">
      <alignment vertical="center"/>
    </xf>
    <xf numFmtId="0" fontId="42" fillId="2" borderId="0" xfId="0" applyFont="1" applyFill="1" applyAlignment="1" applyProtection="1">
      <alignment horizontal="right" vertical="center"/>
    </xf>
    <xf numFmtId="0" fontId="57" fillId="2" borderId="0" xfId="0" applyFont="1" applyFill="1" applyAlignment="1" applyProtection="1">
      <alignment horizontal="right" vertical="center"/>
    </xf>
    <xf numFmtId="167" fontId="24" fillId="2" borderId="19" xfId="0" applyNumberFormat="1" applyFont="1" applyFill="1" applyBorder="1" applyAlignment="1" applyProtection="1">
      <alignment horizontal="right" vertical="center"/>
    </xf>
    <xf numFmtId="0" fontId="0" fillId="2" borderId="0" xfId="0" applyFill="1" applyAlignment="1" applyProtection="1">
      <alignment horizontal="center"/>
    </xf>
    <xf numFmtId="0" fontId="50" fillId="2" borderId="0" xfId="0" applyFont="1" applyFill="1" applyAlignment="1" applyProtection="1">
      <alignment horizontal="center"/>
    </xf>
    <xf numFmtId="166" fontId="7" fillId="0" borderId="20" xfId="0" applyNumberFormat="1" applyFont="1" applyBorder="1" applyAlignment="1" applyProtection="1">
      <alignment horizontal="left" vertical="center" indent="1"/>
    </xf>
    <xf numFmtId="166" fontId="7" fillId="0" borderId="0" xfId="0" applyNumberFormat="1" applyFont="1" applyAlignment="1" applyProtection="1">
      <alignment horizontal="left" vertical="center" indent="1"/>
    </xf>
    <xf numFmtId="167" fontId="24" fillId="0" borderId="0" xfId="0" applyNumberFormat="1" applyFont="1" applyProtection="1"/>
    <xf numFmtId="0" fontId="7" fillId="0" borderId="20" xfId="0" applyFont="1" applyBorder="1" applyAlignment="1" applyProtection="1">
      <alignment horizontal="left" vertical="center"/>
    </xf>
    <xf numFmtId="0" fontId="7" fillId="0" borderId="0" xfId="0" applyFont="1" applyAlignment="1" applyProtection="1">
      <alignment horizontal="left" vertical="center"/>
    </xf>
    <xf numFmtId="166" fontId="7" fillId="0" borderId="0" xfId="0" applyNumberFormat="1" applyFont="1" applyAlignment="1" applyProtection="1">
      <alignment horizontal="left" vertical="center"/>
    </xf>
    <xf numFmtId="168" fontId="7" fillId="0" borderId="0" xfId="0" applyNumberFormat="1" applyFont="1" applyAlignment="1" applyProtection="1">
      <alignment horizontal="right" vertical="center"/>
    </xf>
    <xf numFmtId="0" fontId="14" fillId="0" borderId="0" xfId="0" applyFont="1" applyAlignment="1" applyProtection="1">
      <alignment horizontal="left" vertical="center"/>
    </xf>
    <xf numFmtId="166" fontId="14" fillId="0" borderId="0" xfId="0" applyNumberFormat="1" applyFont="1" applyAlignment="1" applyProtection="1">
      <alignment horizontal="left" vertical="center"/>
    </xf>
    <xf numFmtId="8" fontId="14" fillId="0" borderId="0" xfId="0" applyNumberFormat="1" applyFont="1" applyAlignment="1" applyProtection="1">
      <alignment vertical="center"/>
    </xf>
    <xf numFmtId="2" fontId="14" fillId="0" borderId="0" xfId="0" applyNumberFormat="1" applyFont="1" applyAlignment="1" applyProtection="1">
      <alignment horizontal="left" vertical="center"/>
    </xf>
    <xf numFmtId="0" fontId="9" fillId="0" borderId="0" xfId="0" applyFont="1" applyAlignment="1" applyProtection="1">
      <alignment horizontal="left" vertical="center"/>
    </xf>
    <xf numFmtId="164" fontId="1" fillId="0" borderId="0" xfId="0" applyNumberFormat="1" applyFont="1" applyAlignment="1" applyProtection="1">
      <alignment horizontal="right" vertical="center"/>
    </xf>
    <xf numFmtId="8" fontId="1" fillId="0" borderId="0" xfId="0" applyNumberFormat="1" applyFont="1" applyAlignment="1" applyProtection="1">
      <alignment vertical="center"/>
    </xf>
    <xf numFmtId="8" fontId="1" fillId="0" borderId="0" xfId="0" applyNumberFormat="1" applyFont="1" applyAlignment="1" applyProtection="1">
      <alignment horizontal="right" vertical="center"/>
    </xf>
    <xf numFmtId="0" fontId="1" fillId="0" borderId="0" xfId="0" applyFont="1" applyAlignment="1" applyProtection="1">
      <alignment horizontal="left"/>
    </xf>
    <xf numFmtId="0" fontId="0" fillId="6" borderId="32" xfId="0" applyFill="1" applyBorder="1" applyProtection="1">
      <protection locked="0"/>
    </xf>
    <xf numFmtId="0" fontId="3" fillId="2" borderId="0" xfId="0" applyFont="1" applyFill="1" applyAlignment="1" applyProtection="1">
      <alignment vertical="top" wrapText="1"/>
    </xf>
    <xf numFmtId="0" fontId="20" fillId="2" borderId="0" xfId="0" applyFont="1" applyFill="1" applyAlignment="1" applyProtection="1">
      <alignment horizontal="center" vertical="center"/>
    </xf>
    <xf numFmtId="0" fontId="23" fillId="0" borderId="0" xfId="0" applyFont="1" applyAlignment="1" applyProtection="1">
      <alignment horizontal="center"/>
    </xf>
    <xf numFmtId="0" fontId="25" fillId="2" borderId="0" xfId="0" applyFont="1" applyFill="1" applyAlignment="1" applyProtection="1">
      <alignment horizontal="right" vertical="center"/>
    </xf>
    <xf numFmtId="0" fontId="26" fillId="2" borderId="0" xfId="0" applyFont="1" applyFill="1" applyAlignment="1" applyProtection="1">
      <alignment horizontal="right" vertical="top"/>
    </xf>
    <xf numFmtId="0" fontId="27" fillId="0" borderId="0" xfId="0" applyFont="1" applyAlignment="1" applyProtection="1">
      <alignment horizontal="left" vertical="center"/>
    </xf>
    <xf numFmtId="0" fontId="27" fillId="0" borderId="0" xfId="0" applyFont="1" applyAlignment="1" applyProtection="1">
      <alignment horizontal="left"/>
    </xf>
    <xf numFmtId="0" fontId="27" fillId="0" borderId="0" xfId="0" applyFont="1" applyAlignment="1" applyProtection="1">
      <alignment horizontal="center" vertical="center"/>
    </xf>
    <xf numFmtId="0" fontId="1" fillId="0" borderId="0" xfId="0" applyFont="1" applyAlignment="1" applyProtection="1">
      <alignment horizontal="center" vertical="center"/>
    </xf>
    <xf numFmtId="0" fontId="6" fillId="2" borderId="0" xfId="0" applyFont="1" applyFill="1" applyAlignment="1" applyProtection="1">
      <alignment vertical="center"/>
    </xf>
    <xf numFmtId="0" fontId="28"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28" fillId="2" borderId="0" xfId="0" applyFont="1" applyFill="1" applyProtection="1"/>
    <xf numFmtId="0" fontId="6"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29" fillId="2" borderId="0" xfId="0" applyFont="1" applyFill="1" applyAlignment="1" applyProtection="1">
      <alignment horizontal="right" vertical="center"/>
    </xf>
    <xf numFmtId="0" fontId="30" fillId="2" borderId="0" xfId="0" applyFont="1" applyFill="1" applyAlignment="1" applyProtection="1">
      <alignment vertical="center"/>
    </xf>
    <xf numFmtId="0" fontId="17" fillId="2" borderId="0" xfId="0" applyFont="1" applyFill="1" applyAlignment="1" applyProtection="1">
      <alignment horizontal="left" vertical="center"/>
    </xf>
    <xf numFmtId="0" fontId="1" fillId="2" borderId="0" xfId="0" applyFont="1" applyFill="1" applyAlignment="1" applyProtection="1">
      <alignment horizontal="center" vertical="center"/>
    </xf>
    <xf numFmtId="0" fontId="30" fillId="2" borderId="0" xfId="0" applyFont="1" applyFill="1" applyAlignment="1" applyProtection="1">
      <alignment horizontal="center" vertical="center"/>
    </xf>
    <xf numFmtId="0" fontId="17" fillId="2" borderId="0" xfId="0" applyFont="1" applyFill="1" applyAlignment="1" applyProtection="1">
      <alignment horizontal="right" vertical="center"/>
    </xf>
    <xf numFmtId="0" fontId="7" fillId="2" borderId="0" xfId="0" applyFont="1" applyFill="1" applyAlignment="1" applyProtection="1">
      <alignment horizontal="right" vertical="center"/>
    </xf>
    <xf numFmtId="0" fontId="31" fillId="4" borderId="21" xfId="0" applyFont="1" applyFill="1" applyBorder="1" applyAlignment="1" applyProtection="1">
      <alignment horizontal="center" vertical="center" wrapText="1"/>
    </xf>
    <xf numFmtId="0" fontId="31" fillId="4" borderId="22" xfId="0" applyFont="1" applyFill="1" applyBorder="1" applyAlignment="1" applyProtection="1">
      <alignment vertical="center" wrapText="1"/>
    </xf>
    <xf numFmtId="0" fontId="31" fillId="4" borderId="22" xfId="0" applyFont="1" applyFill="1" applyBorder="1" applyAlignment="1" applyProtection="1">
      <alignment horizontal="center" vertical="center" wrapText="1"/>
    </xf>
    <xf numFmtId="0" fontId="31" fillId="4" borderId="23" xfId="0" applyFont="1" applyFill="1" applyBorder="1" applyAlignment="1" applyProtection="1">
      <alignment horizontal="center" vertical="center" wrapText="1"/>
    </xf>
    <xf numFmtId="0" fontId="27" fillId="0" borderId="0" xfId="0" applyFont="1" applyAlignment="1" applyProtection="1">
      <alignment horizontal="left" vertical="center" wrapText="1"/>
    </xf>
    <xf numFmtId="2" fontId="32" fillId="0" borderId="0" xfId="0" applyNumberFormat="1" applyFont="1" applyAlignment="1" applyProtection="1">
      <alignment horizontal="left" vertical="center" wrapText="1"/>
    </xf>
    <xf numFmtId="2" fontId="32" fillId="0" borderId="0" xfId="0" applyNumberFormat="1" applyFont="1" applyAlignment="1" applyProtection="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1" fillId="0" borderId="0" xfId="0" applyFont="1" applyAlignment="1" applyProtection="1">
      <alignment wrapText="1"/>
    </xf>
    <xf numFmtId="0" fontId="0" fillId="2" borderId="33" xfId="0" applyFill="1" applyBorder="1" applyProtection="1"/>
    <xf numFmtId="0" fontId="0" fillId="2" borderId="34" xfId="0" applyFill="1" applyBorder="1" applyProtection="1"/>
    <xf numFmtId="0" fontId="0" fillId="2" borderId="35" xfId="0" applyFill="1" applyBorder="1" applyProtection="1"/>
    <xf numFmtId="0" fontId="0" fillId="0" borderId="0" xfId="0" applyAlignment="1" applyProtection="1">
      <alignment horizontal="center" vertical="center"/>
    </xf>
    <xf numFmtId="1" fontId="37" fillId="0" borderId="36" xfId="0" applyNumberFormat="1" applyFont="1" applyBorder="1" applyAlignment="1" applyProtection="1">
      <alignment horizontal="center" vertical="center"/>
    </xf>
    <xf numFmtId="0" fontId="35" fillId="2" borderId="0" xfId="0" applyFont="1" applyFill="1" applyBorder="1" applyProtection="1"/>
    <xf numFmtId="0" fontId="0" fillId="2" borderId="0" xfId="0" applyFill="1" applyBorder="1" applyProtection="1"/>
    <xf numFmtId="0" fontId="0" fillId="2" borderId="37" xfId="0" applyFill="1" applyBorder="1" applyProtection="1"/>
    <xf numFmtId="0" fontId="0" fillId="2" borderId="36" xfId="0" applyFill="1" applyBorder="1" applyProtection="1"/>
    <xf numFmtId="166" fontId="4" fillId="0" borderId="38" xfId="0" applyNumberFormat="1" applyFont="1" applyBorder="1" applyAlignment="1" applyProtection="1">
      <alignment horizontal="center" vertical="center"/>
    </xf>
    <xf numFmtId="49" fontId="4" fillId="0" borderId="26" xfId="0" applyNumberFormat="1" applyFont="1" applyBorder="1" applyAlignment="1" applyProtection="1">
      <alignment vertical="center" wrapText="1"/>
    </xf>
    <xf numFmtId="49" fontId="4" fillId="0" borderId="26" xfId="0" applyNumberFormat="1" applyFont="1" applyBorder="1" applyAlignment="1" applyProtection="1">
      <alignment horizontal="center" vertical="center" wrapText="1"/>
    </xf>
    <xf numFmtId="44" fontId="4" fillId="0" borderId="51" xfId="4" applyFont="1" applyBorder="1" applyAlignment="1" applyProtection="1">
      <alignment horizontal="right" vertical="center"/>
    </xf>
    <xf numFmtId="2" fontId="4" fillId="0" borderId="36" xfId="0" applyNumberFormat="1" applyFont="1" applyBorder="1" applyAlignment="1" applyProtection="1">
      <alignment horizontal="center" vertical="center"/>
    </xf>
    <xf numFmtId="49" fontId="4" fillId="0" borderId="0" xfId="0" applyNumberFormat="1" applyFont="1" applyBorder="1" applyAlignment="1" applyProtection="1">
      <alignment vertical="center" wrapText="1"/>
    </xf>
    <xf numFmtId="49" fontId="4" fillId="0" borderId="0" xfId="0" applyNumberFormat="1" applyFont="1" applyBorder="1" applyAlignment="1" applyProtection="1">
      <alignment horizontal="center" vertical="center" wrapText="1"/>
    </xf>
    <xf numFmtId="167" fontId="4" fillId="0" borderId="0" xfId="0" applyNumberFormat="1" applyFont="1" applyBorder="1" applyAlignment="1" applyProtection="1">
      <alignment horizontal="center" vertical="center"/>
    </xf>
    <xf numFmtId="167" fontId="4" fillId="0" borderId="37" xfId="0" applyNumberFormat="1" applyFont="1" applyBorder="1" applyAlignment="1" applyProtection="1">
      <alignment horizontal="center" vertical="center"/>
    </xf>
    <xf numFmtId="2" fontId="34" fillId="2" borderId="45" xfId="0" applyNumberFormat="1" applyFont="1" applyFill="1" applyBorder="1" applyAlignment="1" applyProtection="1">
      <alignment horizontal="center" vertical="center"/>
    </xf>
    <xf numFmtId="49" fontId="33" fillId="2" borderId="32" xfId="0" applyNumberFormat="1" applyFont="1" applyFill="1" applyBorder="1" applyAlignment="1" applyProtection="1">
      <alignment horizontal="right" vertical="center" wrapText="1"/>
    </xf>
    <xf numFmtId="0" fontId="33" fillId="2" borderId="32" xfId="0" applyFont="1" applyFill="1" applyBorder="1" applyAlignment="1" applyProtection="1">
      <alignment horizontal="center" vertical="center" wrapText="1"/>
    </xf>
    <xf numFmtId="49" fontId="33" fillId="2" borderId="32" xfId="0" applyNumberFormat="1" applyFont="1" applyFill="1" applyBorder="1" applyAlignment="1" applyProtection="1">
      <alignment horizontal="center" vertical="center" wrapText="1"/>
    </xf>
    <xf numFmtId="167" fontId="33" fillId="2" borderId="32" xfId="0" applyNumberFormat="1" applyFont="1" applyFill="1" applyBorder="1" applyAlignment="1" applyProtection="1">
      <alignment horizontal="center" vertical="center" wrapText="1"/>
    </xf>
    <xf numFmtId="167" fontId="33" fillId="3" borderId="46" xfId="0" applyNumberFormat="1" applyFont="1" applyFill="1" applyBorder="1" applyAlignment="1" applyProtection="1">
      <alignment horizontal="right" vertical="center" wrapText="1"/>
    </xf>
    <xf numFmtId="0" fontId="17" fillId="0" borderId="0" xfId="0" applyFont="1" applyAlignment="1" applyProtection="1">
      <alignment horizontal="center"/>
    </xf>
    <xf numFmtId="44" fontId="4" fillId="0" borderId="50" xfId="4" applyFont="1" applyBorder="1" applyAlignment="1" applyProtection="1">
      <alignment horizontal="right" vertical="center"/>
      <protection locked="0"/>
    </xf>
    <xf numFmtId="0" fontId="5" fillId="3" borderId="0" xfId="0" applyFont="1" applyFill="1" applyAlignment="1" applyProtection="1">
      <alignment horizontal="left" vertical="center" wrapText="1"/>
      <protection locked="0"/>
    </xf>
    <xf numFmtId="166" fontId="4" fillId="0" borderId="56" xfId="0" applyNumberFormat="1" applyFont="1" applyBorder="1" applyAlignment="1" applyProtection="1">
      <alignment horizontal="center" vertical="center"/>
    </xf>
    <xf numFmtId="49" fontId="4" fillId="0" borderId="53" xfId="0" applyNumberFormat="1" applyFont="1" applyBorder="1" applyAlignment="1" applyProtection="1">
      <alignment vertical="center" wrapText="1"/>
    </xf>
    <xf numFmtId="167" fontId="4" fillId="0" borderId="50" xfId="0" applyNumberFormat="1" applyFont="1" applyBorder="1" applyAlignment="1" applyProtection="1">
      <alignment horizontal="right" vertical="center"/>
    </xf>
    <xf numFmtId="49" fontId="4" fillId="0" borderId="54" xfId="0" applyNumberFormat="1" applyFont="1" applyBorder="1" applyAlignment="1" applyProtection="1">
      <alignment vertical="center" wrapText="1"/>
    </xf>
    <xf numFmtId="49" fontId="4" fillId="0" borderId="55" xfId="0" applyNumberFormat="1" applyFont="1" applyBorder="1" applyAlignment="1" applyProtection="1">
      <alignment vertical="center" wrapText="1"/>
    </xf>
    <xf numFmtId="2" fontId="4" fillId="0" borderId="38" xfId="0" applyNumberFormat="1" applyFont="1" applyBorder="1" applyAlignment="1" applyProtection="1">
      <alignment horizontal="center" vertical="center"/>
    </xf>
    <xf numFmtId="167" fontId="4" fillId="0" borderId="50" xfId="0" applyNumberFormat="1" applyFont="1" applyBorder="1" applyAlignment="1" applyProtection="1">
      <alignment horizontal="right" vertical="center"/>
      <protection locked="0"/>
    </xf>
    <xf numFmtId="166" fontId="33" fillId="0" borderId="36" xfId="0" applyNumberFormat="1" applyFont="1" applyFill="1" applyBorder="1" applyAlignment="1" applyProtection="1">
      <alignment horizontal="center" vertical="center"/>
    </xf>
    <xf numFmtId="49" fontId="33" fillId="2" borderId="24" xfId="0" applyNumberFormat="1" applyFont="1" applyFill="1" applyBorder="1" applyAlignment="1" applyProtection="1">
      <alignment vertical="center" wrapText="1"/>
    </xf>
    <xf numFmtId="0" fontId="4" fillId="2" borderId="24" xfId="0" applyFont="1" applyFill="1" applyBorder="1" applyAlignment="1" applyProtection="1">
      <alignment horizontal="center" vertical="center" wrapText="1"/>
    </xf>
    <xf numFmtId="49" fontId="4" fillId="2" borderId="24" xfId="0" applyNumberFormat="1" applyFont="1" applyFill="1" applyBorder="1" applyAlignment="1" applyProtection="1">
      <alignment horizontal="center" vertical="center" wrapText="1"/>
    </xf>
    <xf numFmtId="167" fontId="4" fillId="2" borderId="24" xfId="0" applyNumberFormat="1" applyFont="1" applyFill="1" applyBorder="1" applyAlignment="1" applyProtection="1">
      <alignment horizontal="center" vertical="center" wrapText="1"/>
    </xf>
    <xf numFmtId="169" fontId="4" fillId="2" borderId="41" xfId="0" applyNumberFormat="1" applyFont="1" applyFill="1" applyBorder="1" applyAlignment="1" applyProtection="1">
      <alignment horizontal="center" vertical="center" wrapText="1"/>
    </xf>
    <xf numFmtId="2" fontId="4" fillId="0" borderId="38" xfId="0" applyNumberFormat="1" applyFont="1" applyFill="1" applyBorder="1" applyAlignment="1" applyProtection="1">
      <alignment horizontal="center" vertical="center"/>
    </xf>
    <xf numFmtId="0" fontId="4" fillId="0" borderId="26" xfId="0" applyFont="1" applyBorder="1" applyAlignment="1" applyProtection="1">
      <alignment horizontal="center" vertical="center" wrapText="1"/>
    </xf>
    <xf numFmtId="2" fontId="34" fillId="2" borderId="36"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49" fontId="4" fillId="2" borderId="0" xfId="0" applyNumberFormat="1" applyFont="1" applyFill="1" applyBorder="1" applyAlignment="1" applyProtection="1">
      <alignment horizontal="center" vertical="center" wrapText="1"/>
    </xf>
    <xf numFmtId="166" fontId="33" fillId="0" borderId="40" xfId="0" applyNumberFormat="1" applyFont="1" applyBorder="1" applyAlignment="1" applyProtection="1">
      <alignment horizontal="center" vertical="center"/>
    </xf>
    <xf numFmtId="49" fontId="4" fillId="2" borderId="26" xfId="0" applyNumberFormat="1" applyFont="1" applyFill="1" applyBorder="1" applyAlignment="1" applyProtection="1">
      <alignment vertical="center" wrapText="1"/>
    </xf>
    <xf numFmtId="9" fontId="27" fillId="0" borderId="0" xfId="0" applyNumberFormat="1" applyFont="1" applyAlignment="1" applyProtection="1">
      <alignment horizontal="center" vertical="center"/>
    </xf>
    <xf numFmtId="2" fontId="27" fillId="0" borderId="0" xfId="0" applyNumberFormat="1" applyFont="1" applyAlignment="1" applyProtection="1">
      <alignment horizontal="center" vertical="center"/>
    </xf>
    <xf numFmtId="49" fontId="4" fillId="0" borderId="30" xfId="0" applyNumberFormat="1" applyFont="1" applyBorder="1" applyAlignment="1" applyProtection="1">
      <alignment vertical="center" wrapText="1"/>
    </xf>
    <xf numFmtId="49" fontId="4" fillId="0" borderId="31" xfId="0" applyNumberFormat="1" applyFont="1" applyBorder="1" applyAlignment="1" applyProtection="1">
      <alignment vertical="center" wrapText="1"/>
    </xf>
    <xf numFmtId="0" fontId="1" fillId="2" borderId="36"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center" vertical="center"/>
    </xf>
    <xf numFmtId="0" fontId="17" fillId="2" borderId="0" xfId="0" applyFont="1" applyFill="1" applyBorder="1" applyAlignment="1" applyProtection="1">
      <alignment horizontal="center"/>
    </xf>
    <xf numFmtId="0" fontId="1" fillId="2" borderId="0" xfId="0" applyFont="1" applyFill="1" applyBorder="1" applyAlignment="1" applyProtection="1">
      <alignment horizontal="right"/>
    </xf>
    <xf numFmtId="167" fontId="4" fillId="0" borderId="26" xfId="0" applyNumberFormat="1" applyFont="1" applyBorder="1" applyAlignment="1" applyProtection="1">
      <alignment horizontal="center" vertical="center"/>
      <protection locked="0"/>
    </xf>
    <xf numFmtId="167" fontId="4" fillId="2" borderId="0" xfId="0" applyNumberFormat="1" applyFont="1" applyFill="1" applyBorder="1" applyAlignment="1" applyProtection="1">
      <alignment horizontal="center" vertical="center" wrapText="1"/>
      <protection locked="0"/>
    </xf>
    <xf numFmtId="167" fontId="4" fillId="2" borderId="24" xfId="0" applyNumberFormat="1" applyFont="1" applyFill="1" applyBorder="1" applyAlignment="1" applyProtection="1">
      <alignment horizontal="center" vertical="center" wrapText="1"/>
      <protection locked="0"/>
    </xf>
    <xf numFmtId="167" fontId="4" fillId="0" borderId="50" xfId="0" applyNumberFormat="1" applyFont="1" applyFill="1" applyBorder="1" applyAlignment="1" applyProtection="1">
      <alignment horizontal="right" vertical="center"/>
      <protection locked="0"/>
    </xf>
    <xf numFmtId="167" fontId="4" fillId="0" borderId="26" xfId="0" applyNumberFormat="1" applyFont="1" applyFill="1" applyBorder="1" applyAlignment="1" applyProtection="1">
      <alignment horizontal="center" vertical="center"/>
      <protection locked="0"/>
    </xf>
    <xf numFmtId="167" fontId="4" fillId="0" borderId="0" xfId="0" applyNumberFormat="1" applyFont="1" applyFill="1" applyBorder="1" applyAlignment="1" applyProtection="1">
      <alignment horizontal="center" vertical="center" wrapText="1"/>
      <protection locked="0"/>
    </xf>
    <xf numFmtId="167" fontId="4" fillId="0" borderId="24" xfId="0" applyNumberFormat="1" applyFont="1" applyFill="1" applyBorder="1" applyAlignment="1" applyProtection="1">
      <alignment horizontal="center" vertical="center" wrapText="1"/>
      <protection locked="0"/>
    </xf>
    <xf numFmtId="49" fontId="33" fillId="0" borderId="24" xfId="0" applyNumberFormat="1" applyFont="1" applyFill="1" applyBorder="1" applyAlignment="1" applyProtection="1">
      <alignment vertical="center" wrapText="1"/>
    </xf>
    <xf numFmtId="0" fontId="4" fillId="0" borderId="24" xfId="0" applyFont="1" applyFill="1" applyBorder="1" applyAlignment="1" applyProtection="1">
      <alignment horizontal="center" vertical="center" wrapText="1"/>
    </xf>
    <xf numFmtId="49" fontId="4" fillId="0" borderId="24" xfId="0" applyNumberFormat="1" applyFont="1" applyFill="1" applyBorder="1" applyAlignment="1" applyProtection="1">
      <alignment horizontal="center" vertical="center" wrapText="1"/>
    </xf>
    <xf numFmtId="167" fontId="4" fillId="0" borderId="24" xfId="0" applyNumberFormat="1" applyFont="1" applyFill="1" applyBorder="1" applyAlignment="1" applyProtection="1">
      <alignment horizontal="center" vertical="center" wrapText="1"/>
    </xf>
    <xf numFmtId="169" fontId="4" fillId="0" borderId="41" xfId="0" applyNumberFormat="1" applyFont="1" applyFill="1" applyBorder="1" applyAlignment="1" applyProtection="1">
      <alignment horizontal="center" vertical="center" wrapText="1"/>
    </xf>
    <xf numFmtId="0" fontId="27"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49" fontId="4" fillId="0" borderId="26" xfId="0" applyNumberFormat="1" applyFont="1" applyFill="1" applyBorder="1" applyAlignment="1" applyProtection="1">
      <alignment vertical="center" wrapText="1"/>
    </xf>
    <xf numFmtId="0" fontId="4" fillId="0" borderId="26" xfId="0" applyFont="1" applyFill="1" applyBorder="1" applyAlignment="1" applyProtection="1">
      <alignment horizontal="center" vertical="center" wrapText="1"/>
    </xf>
    <xf numFmtId="49" fontId="4" fillId="0" borderId="26" xfId="0" applyNumberFormat="1" applyFont="1" applyFill="1" applyBorder="1" applyAlignment="1" applyProtection="1">
      <alignment horizontal="center" vertical="center" wrapText="1"/>
    </xf>
    <xf numFmtId="0" fontId="27" fillId="0" borderId="0" xfId="0" applyFont="1" applyFill="1" applyAlignment="1" applyProtection="1">
      <alignment horizontal="left"/>
    </xf>
    <xf numFmtId="0" fontId="1" fillId="0" borderId="0" xfId="0" applyFont="1" applyFill="1" applyProtection="1"/>
    <xf numFmtId="2" fontId="34" fillId="0" borderId="36"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2" fontId="34" fillId="2" borderId="4" xfId="0" applyNumberFormat="1" applyFont="1" applyFill="1" applyBorder="1" applyAlignment="1" applyProtection="1">
      <alignment horizontal="center" vertical="center"/>
    </xf>
    <xf numFmtId="49" fontId="4" fillId="2" borderId="0" xfId="0" applyNumberFormat="1" applyFont="1" applyFill="1" applyAlignment="1" applyProtection="1">
      <alignment vertical="center" wrapText="1"/>
    </xf>
    <xf numFmtId="0" fontId="4" fillId="2" borderId="0" xfId="0" applyFont="1" applyFill="1" applyAlignment="1" applyProtection="1">
      <alignment horizontal="center" vertical="center" wrapText="1"/>
    </xf>
    <xf numFmtId="49" fontId="4" fillId="2" borderId="0" xfId="0" applyNumberFormat="1" applyFont="1" applyFill="1" applyAlignment="1" applyProtection="1">
      <alignment horizontal="center" vertical="center" wrapText="1"/>
    </xf>
    <xf numFmtId="167" fontId="4" fillId="2" borderId="0" xfId="0" applyNumberFormat="1" applyFont="1" applyFill="1" applyAlignment="1" applyProtection="1">
      <alignment horizontal="center" vertical="center" wrapText="1"/>
    </xf>
    <xf numFmtId="2" fontId="4" fillId="0" borderId="25" xfId="0" applyNumberFormat="1" applyFont="1" applyFill="1" applyBorder="1" applyAlignment="1" applyProtection="1">
      <alignment horizontal="center" vertical="center"/>
    </xf>
    <xf numFmtId="9" fontId="27" fillId="0" borderId="0" xfId="0" applyNumberFormat="1" applyFont="1" applyFill="1" applyAlignment="1" applyProtection="1">
      <alignment horizontal="center" vertical="center"/>
    </xf>
    <xf numFmtId="2" fontId="27" fillId="0" borderId="0" xfId="0" applyNumberFormat="1" applyFont="1" applyFill="1" applyAlignment="1" applyProtection="1">
      <alignment horizontal="center" vertical="center"/>
    </xf>
    <xf numFmtId="49" fontId="4" fillId="0" borderId="30" xfId="0" applyNumberFormat="1" applyFont="1" applyFill="1" applyBorder="1" applyAlignment="1" applyProtection="1">
      <alignment vertical="center" wrapText="1"/>
    </xf>
    <xf numFmtId="0" fontId="4" fillId="0" borderId="30" xfId="0" applyFont="1" applyFill="1" applyBorder="1" applyAlignment="1" applyProtection="1">
      <alignment horizontal="center" vertical="center" wrapText="1"/>
    </xf>
    <xf numFmtId="49" fontId="4" fillId="0" borderId="30"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vertical="center" wrapText="1"/>
    </xf>
    <xf numFmtId="0" fontId="4" fillId="0" borderId="31" xfId="0"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2" fontId="4" fillId="0" borderId="44" xfId="0" applyNumberFormat="1" applyFont="1" applyFill="1" applyBorder="1" applyAlignment="1" applyProtection="1">
      <alignment horizontal="center" vertical="center"/>
    </xf>
    <xf numFmtId="2" fontId="34" fillId="0" borderId="45" xfId="0" applyNumberFormat="1" applyFont="1" applyFill="1" applyBorder="1" applyAlignment="1" applyProtection="1">
      <alignment horizontal="center" vertical="center"/>
    </xf>
    <xf numFmtId="49" fontId="33" fillId="0" borderId="32" xfId="0" applyNumberFormat="1" applyFont="1" applyFill="1" applyBorder="1" applyAlignment="1" applyProtection="1">
      <alignment horizontal="right" vertical="center" wrapText="1"/>
    </xf>
    <xf numFmtId="0" fontId="33" fillId="0" borderId="32" xfId="0" applyFont="1" applyFill="1" applyBorder="1" applyAlignment="1" applyProtection="1">
      <alignment horizontal="center" vertical="center" wrapText="1"/>
    </xf>
    <xf numFmtId="49" fontId="33" fillId="0" borderId="32" xfId="0" applyNumberFormat="1" applyFont="1" applyFill="1" applyBorder="1" applyAlignment="1" applyProtection="1">
      <alignment horizontal="center" vertical="center" wrapText="1"/>
    </xf>
    <xf numFmtId="167" fontId="33" fillId="0" borderId="32" xfId="0" applyNumberFormat="1" applyFont="1" applyFill="1" applyBorder="1" applyAlignment="1" applyProtection="1">
      <alignment horizontal="center" vertical="center" wrapText="1"/>
    </xf>
    <xf numFmtId="0" fontId="17" fillId="0" borderId="0" xfId="0" applyFont="1" applyFill="1" applyAlignment="1" applyProtection="1">
      <alignment horizontal="center"/>
    </xf>
    <xf numFmtId="0" fontId="1" fillId="0" borderId="0" xfId="0" applyFont="1" applyFill="1" applyAlignment="1" applyProtection="1">
      <alignment horizontal="right"/>
    </xf>
    <xf numFmtId="44" fontId="4" fillId="0" borderId="39" xfId="4" applyFont="1" applyBorder="1" applyAlignment="1" applyProtection="1">
      <alignment horizontal="center" vertical="center"/>
    </xf>
    <xf numFmtId="44" fontId="4" fillId="2" borderId="37" xfId="4" applyFont="1" applyFill="1" applyBorder="1" applyAlignment="1" applyProtection="1">
      <alignment horizontal="center" vertical="center" wrapText="1"/>
    </xf>
    <xf numFmtId="44" fontId="4" fillId="2" borderId="41" xfId="4" applyFont="1" applyFill="1" applyBorder="1" applyAlignment="1" applyProtection="1">
      <alignment horizontal="center" vertical="center" wrapText="1"/>
    </xf>
    <xf numFmtId="44" fontId="1" fillId="2" borderId="37" xfId="4" applyFont="1" applyFill="1" applyBorder="1" applyAlignment="1" applyProtection="1">
      <alignment horizontal="right"/>
    </xf>
    <xf numFmtId="44" fontId="33" fillId="3" borderId="46" xfId="4" applyFont="1" applyFill="1" applyBorder="1" applyAlignment="1" applyProtection="1">
      <alignment horizontal="right" vertical="center" wrapText="1"/>
    </xf>
    <xf numFmtId="44" fontId="4" fillId="0" borderId="51" xfId="4" applyFont="1" applyFill="1" applyBorder="1" applyAlignment="1">
      <alignment horizontal="right" vertical="center"/>
    </xf>
    <xf numFmtId="44" fontId="4" fillId="0" borderId="58" xfId="4" applyFont="1" applyFill="1" applyBorder="1" applyAlignment="1">
      <alignment horizontal="right" vertical="center"/>
    </xf>
    <xf numFmtId="44" fontId="4" fillId="0" borderId="57" xfId="4" applyFont="1" applyFill="1" applyBorder="1" applyAlignment="1">
      <alignment horizontal="right" vertical="center"/>
    </xf>
    <xf numFmtId="44" fontId="4" fillId="0" borderId="39" xfId="4" applyFont="1" applyBorder="1" applyAlignment="1">
      <alignment horizontal="center" vertical="center"/>
    </xf>
    <xf numFmtId="44" fontId="4" fillId="2" borderId="37" xfId="4" applyFont="1" applyFill="1" applyBorder="1" applyAlignment="1">
      <alignment horizontal="center" vertical="center" wrapText="1"/>
    </xf>
    <xf numFmtId="44" fontId="4" fillId="2" borderId="41" xfId="4" applyFont="1" applyFill="1" applyBorder="1" applyAlignment="1">
      <alignment horizontal="center" vertical="center" wrapText="1"/>
    </xf>
    <xf numFmtId="44" fontId="33" fillId="3" borderId="43" xfId="4" applyFont="1" applyFill="1" applyBorder="1" applyAlignment="1">
      <alignment horizontal="center" vertical="center" wrapText="1"/>
    </xf>
    <xf numFmtId="44" fontId="1" fillId="2" borderId="37" xfId="4" applyFont="1" applyFill="1" applyBorder="1" applyAlignment="1">
      <alignment horizontal="right"/>
    </xf>
    <xf numFmtId="44" fontId="33" fillId="3" borderId="46" xfId="4" applyFont="1" applyFill="1" applyBorder="1" applyAlignment="1">
      <alignment horizontal="right" vertical="center" wrapText="1"/>
    </xf>
    <xf numFmtId="44" fontId="4" fillId="0" borderId="51" xfId="4" applyFont="1" applyFill="1" applyBorder="1" applyAlignment="1" applyProtection="1">
      <alignment horizontal="right" vertical="center"/>
    </xf>
    <xf numFmtId="44" fontId="4" fillId="0" borderId="37" xfId="4" applyFont="1" applyFill="1" applyBorder="1" applyAlignment="1" applyProtection="1">
      <alignment horizontal="center" vertical="center" wrapText="1"/>
    </xf>
    <xf numFmtId="44" fontId="4" fillId="0" borderId="41" xfId="4" applyFont="1" applyFill="1" applyBorder="1" applyAlignment="1" applyProtection="1">
      <alignment horizontal="center" vertical="center" wrapText="1"/>
    </xf>
    <xf numFmtId="44" fontId="4" fillId="2" borderId="5" xfId="4" applyFont="1" applyFill="1" applyBorder="1" applyAlignment="1" applyProtection="1">
      <alignment horizontal="center" vertical="center" wrapText="1"/>
    </xf>
    <xf numFmtId="44" fontId="4" fillId="0" borderId="41" xfId="4" applyFont="1" applyFill="1" applyBorder="1" applyAlignment="1" applyProtection="1">
      <alignment horizontal="right" vertical="center" wrapText="1"/>
    </xf>
    <xf numFmtId="44" fontId="33" fillId="0" borderId="46" xfId="4" applyFont="1" applyFill="1" applyBorder="1" applyAlignment="1" applyProtection="1">
      <alignment horizontal="right" vertical="center" wrapText="1"/>
    </xf>
    <xf numFmtId="167" fontId="4" fillId="0" borderId="24" xfId="0" applyNumberFormat="1" applyFont="1" applyFill="1" applyBorder="1" applyAlignment="1" applyProtection="1">
      <alignment horizontal="right" vertical="center" wrapText="1"/>
      <protection locked="0"/>
    </xf>
    <xf numFmtId="171" fontId="52" fillId="0" borderId="0" xfId="2" applyNumberFormat="1" applyFont="1" applyFill="1" applyAlignment="1" applyProtection="1">
      <alignment horizontal="center" vertical="center"/>
    </xf>
    <xf numFmtId="171" fontId="17" fillId="0" borderId="0" xfId="2" applyNumberFormat="1" applyFont="1" applyFill="1" applyAlignment="1" applyProtection="1">
      <alignment horizontal="left" vertical="center" wrapText="1"/>
    </xf>
    <xf numFmtId="171" fontId="52" fillId="0" borderId="0" xfId="2" applyNumberFormat="1" applyFont="1" applyFill="1" applyAlignment="1" applyProtection="1">
      <alignment horizontal="justify" vertical="center" wrapText="1"/>
    </xf>
    <xf numFmtId="0" fontId="0" fillId="0" borderId="0" xfId="0" applyFill="1" applyAlignment="1" applyProtection="1">
      <alignment horizontal="justify" vertical="center" wrapText="1"/>
    </xf>
    <xf numFmtId="0" fontId="53" fillId="0" borderId="0" xfId="2" applyFont="1" applyFill="1" applyAlignment="1" applyProtection="1">
      <alignment horizontal="center" vertical="center"/>
    </xf>
    <xf numFmtId="0" fontId="17" fillId="2" borderId="0" xfId="2" applyFont="1" applyFill="1" applyAlignment="1" applyProtection="1">
      <alignment horizontal="left" vertical="center" wrapText="1"/>
    </xf>
    <xf numFmtId="171" fontId="52" fillId="2" borderId="0" xfId="2" applyNumberFormat="1" applyFont="1" applyFill="1" applyAlignment="1" applyProtection="1">
      <alignment horizontal="center" vertical="center"/>
    </xf>
    <xf numFmtId="0" fontId="17" fillId="7" borderId="52" xfId="2" applyFont="1" applyFill="1" applyBorder="1" applyAlignment="1" applyProtection="1">
      <alignment horizontal="center" vertical="center"/>
      <protection locked="0"/>
    </xf>
    <xf numFmtId="0" fontId="17" fillId="2" borderId="0" xfId="2" applyFont="1" applyFill="1" applyAlignment="1" applyProtection="1">
      <alignment horizontal="center"/>
    </xf>
    <xf numFmtId="0" fontId="17" fillId="2" borderId="0" xfId="2" applyFont="1" applyFill="1" applyAlignment="1" applyProtection="1">
      <alignment horizontal="center" vertical="center"/>
    </xf>
    <xf numFmtId="171" fontId="17" fillId="2" borderId="0" xfId="2" applyNumberFormat="1" applyFont="1" applyFill="1" applyAlignment="1" applyProtection="1">
      <alignment horizontal="center" vertical="center"/>
    </xf>
    <xf numFmtId="0" fontId="17" fillId="6" borderId="7" xfId="2" applyFont="1" applyFill="1" applyBorder="1" applyAlignment="1" applyProtection="1">
      <alignment horizontal="center"/>
      <protection locked="0"/>
    </xf>
    <xf numFmtId="0" fontId="17" fillId="2" borderId="0" xfId="2" applyFont="1" applyFill="1" applyAlignment="1" applyProtection="1">
      <alignment horizontal="left"/>
    </xf>
    <xf numFmtId="0" fontId="17" fillId="6" borderId="7" xfId="2" applyFont="1" applyFill="1" applyBorder="1" applyAlignment="1" applyProtection="1">
      <alignment horizontal="left"/>
      <protection locked="0"/>
    </xf>
    <xf numFmtId="0" fontId="17" fillId="6" borderId="10" xfId="2" applyFont="1" applyFill="1" applyBorder="1" applyAlignment="1" applyProtection="1">
      <alignment horizontal="left"/>
      <protection locked="0"/>
    </xf>
    <xf numFmtId="0" fontId="17" fillId="6" borderId="32" xfId="2" applyFont="1" applyFill="1" applyBorder="1" applyAlignment="1" applyProtection="1">
      <alignment horizontal="center"/>
      <protection locked="0"/>
    </xf>
    <xf numFmtId="171" fontId="17" fillId="6" borderId="32" xfId="2" applyNumberFormat="1" applyFont="1" applyFill="1" applyBorder="1" applyAlignment="1" applyProtection="1">
      <alignment horizontal="center"/>
      <protection locked="0"/>
    </xf>
    <xf numFmtId="0" fontId="17" fillId="6" borderId="10" xfId="2" applyFont="1" applyFill="1" applyBorder="1" applyAlignment="1" applyProtection="1">
      <alignment horizontal="center"/>
      <protection locked="0"/>
    </xf>
    <xf numFmtId="14" fontId="52" fillId="6" borderId="7" xfId="2" applyNumberFormat="1" applyFont="1" applyFill="1" applyBorder="1" applyAlignment="1" applyProtection="1">
      <alignment horizontal="center" vertical="center"/>
      <protection locked="0"/>
    </xf>
    <xf numFmtId="0" fontId="48" fillId="2" borderId="0" xfId="2" applyFont="1" applyFill="1" applyAlignment="1" applyProtection="1">
      <alignment horizontal="left" vertical="center"/>
    </xf>
    <xf numFmtId="171" fontId="17" fillId="6" borderId="7" xfId="2" applyNumberFormat="1" applyFont="1" applyFill="1" applyBorder="1" applyAlignment="1" applyProtection="1">
      <alignment horizontal="center"/>
      <protection locked="0"/>
    </xf>
    <xf numFmtId="171" fontId="17" fillId="6" borderId="32" xfId="2" applyNumberFormat="1" applyFont="1" applyFill="1" applyBorder="1" applyAlignment="1" applyProtection="1">
      <alignment horizontal="center" vertical="center"/>
      <protection locked="0"/>
    </xf>
    <xf numFmtId="171" fontId="17" fillId="2" borderId="0" xfId="2" applyNumberFormat="1" applyFont="1" applyFill="1" applyAlignment="1" applyProtection="1">
      <alignment horizontal="left" vertical="center"/>
    </xf>
    <xf numFmtId="171" fontId="17" fillId="6" borderId="48" xfId="2" applyNumberFormat="1" applyFont="1" applyFill="1" applyBorder="1" applyAlignment="1" applyProtection="1">
      <alignment horizontal="center" vertical="center"/>
      <protection locked="0"/>
    </xf>
    <xf numFmtId="171" fontId="17" fillId="2" borderId="0" xfId="2" applyNumberFormat="1" applyFont="1" applyFill="1" applyAlignment="1" applyProtection="1">
      <alignment horizontal="justify" vertical="center" wrapText="1"/>
    </xf>
    <xf numFmtId="0" fontId="48" fillId="2" borderId="0" xfId="2" applyFont="1" applyFill="1" applyAlignment="1" applyProtection="1">
      <alignment horizontal="left"/>
    </xf>
    <xf numFmtId="0" fontId="17" fillId="0" borderId="0" xfId="2" applyFont="1" applyAlignment="1" applyProtection="1">
      <alignment horizontal="justify" vertical="center" wrapText="1"/>
    </xf>
    <xf numFmtId="171" fontId="49" fillId="2" borderId="0" xfId="2" applyNumberFormat="1" applyFont="1" applyFill="1" applyAlignment="1" applyProtection="1">
      <alignment horizontal="left" vertical="center"/>
    </xf>
    <xf numFmtId="172" fontId="50" fillId="0" borderId="7" xfId="2" applyNumberFormat="1" applyFont="1" applyBorder="1" applyAlignment="1" applyProtection="1">
      <alignment horizontal="right" vertical="center"/>
    </xf>
    <xf numFmtId="171" fontId="49" fillId="6" borderId="7" xfId="2" applyNumberFormat="1" applyFont="1" applyFill="1" applyBorder="1" applyAlignment="1" applyProtection="1">
      <alignment horizontal="center" vertical="center"/>
      <protection locked="0"/>
    </xf>
    <xf numFmtId="0" fontId="52" fillId="2" borderId="0" xfId="2" applyFont="1" applyFill="1" applyAlignment="1" applyProtection="1">
      <alignment horizontal="left"/>
    </xf>
    <xf numFmtId="171" fontId="40" fillId="2" borderId="0" xfId="2" applyNumberFormat="1" applyFont="1" applyFill="1" applyAlignment="1" applyProtection="1">
      <alignment horizontal="left" vertical="center" wrapText="1"/>
    </xf>
    <xf numFmtId="0" fontId="42" fillId="2" borderId="0" xfId="2" applyFont="1" applyFill="1" applyAlignment="1" applyProtection="1">
      <alignment horizontal="center" vertical="center"/>
    </xf>
    <xf numFmtId="0" fontId="46" fillId="0" borderId="0" xfId="0" applyFont="1" applyAlignment="1" applyProtection="1">
      <alignment horizontal="center" vertical="center"/>
    </xf>
    <xf numFmtId="0" fontId="47" fillId="5" borderId="0" xfId="3" applyFont="1" applyFill="1" applyAlignment="1" applyProtection="1">
      <alignment horizontal="center" vertical="center"/>
    </xf>
    <xf numFmtId="0" fontId="48" fillId="2" borderId="0" xfId="3" applyFont="1" applyFill="1" applyAlignment="1" applyProtection="1">
      <alignment horizontal="left" vertical="center"/>
    </xf>
    <xf numFmtId="0" fontId="37" fillId="2" borderId="7" xfId="0" applyFont="1" applyFill="1" applyBorder="1" applyAlignment="1" applyProtection="1">
      <alignment horizontal="right" vertical="top" wrapText="1"/>
    </xf>
    <xf numFmtId="0" fontId="38" fillId="0" borderId="7" xfId="0" applyFont="1" applyBorder="1" applyAlignment="1" applyProtection="1">
      <alignment horizontal="right" vertical="top" wrapText="1"/>
    </xf>
    <xf numFmtId="165" fontId="14" fillId="0" borderId="0" xfId="0" applyNumberFormat="1" applyFont="1" applyAlignment="1" applyProtection="1">
      <alignment horizontal="right"/>
    </xf>
    <xf numFmtId="166" fontId="21" fillId="2" borderId="47" xfId="0" applyNumberFormat="1" applyFont="1" applyFill="1" applyBorder="1" applyAlignment="1" applyProtection="1">
      <alignment horizontal="center" vertical="center"/>
    </xf>
    <xf numFmtId="0" fontId="36" fillId="0" borderId="48" xfId="0" applyFont="1" applyBorder="1" applyAlignment="1" applyProtection="1">
      <alignment vertical="center"/>
    </xf>
    <xf numFmtId="0" fontId="36" fillId="0" borderId="49" xfId="0" applyFont="1" applyBorder="1" applyAlignment="1" applyProtection="1">
      <alignment vertical="center"/>
    </xf>
    <xf numFmtId="170" fontId="3" fillId="3" borderId="0" xfId="0" applyNumberFormat="1" applyFont="1" applyFill="1" applyAlignment="1" applyProtection="1">
      <alignment horizontal="center" vertical="center"/>
    </xf>
    <xf numFmtId="170" fontId="58" fillId="0" borderId="0" xfId="0" applyNumberFormat="1" applyFont="1" applyAlignment="1" applyProtection="1">
      <alignment horizontal="center" vertical="center"/>
    </xf>
    <xf numFmtId="0" fontId="5" fillId="3" borderId="0" xfId="0" applyFont="1" applyFill="1" applyAlignment="1" applyProtection="1">
      <alignment horizontal="center" vertical="center"/>
    </xf>
    <xf numFmtId="0" fontId="0" fillId="0" borderId="0" xfId="0" applyAlignment="1" applyProtection="1">
      <alignment vertical="center"/>
    </xf>
    <xf numFmtId="0" fontId="5"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70" fontId="3" fillId="3" borderId="0" xfId="0" applyNumberFormat="1" applyFont="1" applyFill="1" applyAlignment="1">
      <alignment horizontal="center" vertical="center"/>
    </xf>
    <xf numFmtId="170" fontId="58" fillId="0" borderId="0" xfId="0" applyNumberFormat="1" applyFont="1" applyAlignment="1">
      <alignment horizontal="center" vertical="center"/>
    </xf>
    <xf numFmtId="0" fontId="5" fillId="3" borderId="0" xfId="0" applyFont="1" applyFill="1" applyAlignment="1">
      <alignment horizontal="center" vertical="center"/>
    </xf>
    <xf numFmtId="0" fontId="0" fillId="0" borderId="0" xfId="0" applyAlignment="1">
      <alignment vertical="center"/>
    </xf>
    <xf numFmtId="49" fontId="4" fillId="0" borderId="0" xfId="0" applyNumberFormat="1" applyFont="1" applyBorder="1" applyAlignment="1">
      <alignment horizontal="left" vertical="center" wrapText="1"/>
    </xf>
    <xf numFmtId="0" fontId="0" fillId="0" borderId="0" xfId="0" applyAlignment="1" applyProtection="1">
      <alignment horizontal="center" vertical="center"/>
    </xf>
  </cellXfs>
  <cellStyles count="5">
    <cellStyle name="Monétaire" xfId="4" builtinId="4"/>
    <cellStyle name="Normal" xfId="0" builtinId="0"/>
    <cellStyle name="Normal 2" xfId="2"/>
    <cellStyle name="Normal 3" xfId="1"/>
    <cellStyle name="Normal_Suiv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13</xdr:col>
      <xdr:colOff>238125</xdr:colOff>
      <xdr:row>1</xdr:row>
      <xdr:rowOff>28575</xdr:rowOff>
    </xdr:to>
    <xdr:pic>
      <xdr:nvPicPr>
        <xdr:cNvPr id="3" name="Image 2">
          <a:extLst>
            <a:ext uri="{FF2B5EF4-FFF2-40B4-BE49-F238E27FC236}">
              <a16:creationId xmlns="" xmlns:a16="http://schemas.microsoft.com/office/drawing/2014/main" id="{FCD851F9-4592-4C80-899C-DB233B3E2C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4126" y="19050"/>
          <a:ext cx="2133599" cy="1562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0</xdr:row>
      <xdr:rowOff>80010</xdr:rowOff>
    </xdr:from>
    <xdr:to>
      <xdr:col>2</xdr:col>
      <xdr:colOff>1480762</xdr:colOff>
      <xdr:row>0</xdr:row>
      <xdr:rowOff>562200</xdr:rowOff>
    </xdr:to>
    <xdr:pic>
      <xdr:nvPicPr>
        <xdr:cNvPr id="2" name="Image 1">
          <a:extLst>
            <a:ext uri="{FF2B5EF4-FFF2-40B4-BE49-F238E27FC236}">
              <a16:creationId xmlns="" xmlns:a16="http://schemas.microsoft.com/office/drawing/2014/main" id="{5B452AF1-F686-493E-9403-83A9558F215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2400" y="80010"/>
          <a:ext cx="2052262" cy="482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38101</xdr:rowOff>
    </xdr:from>
    <xdr:to>
      <xdr:col>1</xdr:col>
      <xdr:colOff>1400175</xdr:colOff>
      <xdr:row>0</xdr:row>
      <xdr:rowOff>605591</xdr:rowOff>
    </xdr:to>
    <xdr:pic>
      <xdr:nvPicPr>
        <xdr:cNvPr id="2" name="Image 1">
          <a:extLst>
            <a:ext uri="{FF2B5EF4-FFF2-40B4-BE49-F238E27FC236}">
              <a16:creationId xmlns="" xmlns:a16="http://schemas.microsoft.com/office/drawing/2014/main" id="{BD4A9898-95F3-4580-AC54-EDFA0E7CF5A8}"/>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38101"/>
          <a:ext cx="1866900" cy="5674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38101</xdr:rowOff>
    </xdr:from>
    <xdr:to>
      <xdr:col>1</xdr:col>
      <xdr:colOff>1400175</xdr:colOff>
      <xdr:row>0</xdr:row>
      <xdr:rowOff>605591</xdr:rowOff>
    </xdr:to>
    <xdr:pic>
      <xdr:nvPicPr>
        <xdr:cNvPr id="2" name="Image 1">
          <a:extLst>
            <a:ext uri="{FF2B5EF4-FFF2-40B4-BE49-F238E27FC236}">
              <a16:creationId xmlns="" xmlns:a16="http://schemas.microsoft.com/office/drawing/2014/main" id="{700DC6B3-192E-4560-A77C-681ACEBF56F2}"/>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38101"/>
          <a:ext cx="1866900" cy="567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38101</xdr:rowOff>
    </xdr:from>
    <xdr:to>
      <xdr:col>1</xdr:col>
      <xdr:colOff>1400175</xdr:colOff>
      <xdr:row>0</xdr:row>
      <xdr:rowOff>605591</xdr:rowOff>
    </xdr:to>
    <xdr:pic>
      <xdr:nvPicPr>
        <xdr:cNvPr id="2" name="Image 1">
          <a:extLst>
            <a:ext uri="{FF2B5EF4-FFF2-40B4-BE49-F238E27FC236}">
              <a16:creationId xmlns="" xmlns:a16="http://schemas.microsoft.com/office/drawing/2014/main" id="{B6511DA0-4077-4B27-AB43-6B77A534359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38101"/>
          <a:ext cx="1866900" cy="5674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38101</xdr:rowOff>
    </xdr:from>
    <xdr:to>
      <xdr:col>1</xdr:col>
      <xdr:colOff>1400175</xdr:colOff>
      <xdr:row>0</xdr:row>
      <xdr:rowOff>605591</xdr:rowOff>
    </xdr:to>
    <xdr:pic>
      <xdr:nvPicPr>
        <xdr:cNvPr id="2" name="Image 1">
          <a:extLst>
            <a:ext uri="{FF2B5EF4-FFF2-40B4-BE49-F238E27FC236}">
              <a16:creationId xmlns="" xmlns:a16="http://schemas.microsoft.com/office/drawing/2014/main" id="{B3177E75-565F-4940-A291-369B6138B988}"/>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38101"/>
          <a:ext cx="1866900" cy="5674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38101</xdr:rowOff>
    </xdr:from>
    <xdr:to>
      <xdr:col>1</xdr:col>
      <xdr:colOff>1400175</xdr:colOff>
      <xdr:row>0</xdr:row>
      <xdr:rowOff>605591</xdr:rowOff>
    </xdr:to>
    <xdr:pic>
      <xdr:nvPicPr>
        <xdr:cNvPr id="2" name="Image 1">
          <a:extLst>
            <a:ext uri="{FF2B5EF4-FFF2-40B4-BE49-F238E27FC236}">
              <a16:creationId xmlns="" xmlns:a16="http://schemas.microsoft.com/office/drawing/2014/main" id="{5BA4F251-5639-46B0-9620-F335DEF3E1C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38101"/>
          <a:ext cx="1866900" cy="567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38101</xdr:rowOff>
    </xdr:from>
    <xdr:to>
      <xdr:col>1</xdr:col>
      <xdr:colOff>1400175</xdr:colOff>
      <xdr:row>0</xdr:row>
      <xdr:rowOff>605591</xdr:rowOff>
    </xdr:to>
    <xdr:pic>
      <xdr:nvPicPr>
        <xdr:cNvPr id="2" name="Image 1">
          <a:extLst>
            <a:ext uri="{FF2B5EF4-FFF2-40B4-BE49-F238E27FC236}">
              <a16:creationId xmlns="" xmlns:a16="http://schemas.microsoft.com/office/drawing/2014/main" id="{BB70360F-B632-4F91-9A2B-C040EF5FC61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38101"/>
          <a:ext cx="1866900" cy="5674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03-04646_L'Assomption_Chalet%20Andr&#233;-Courcelles\F-CG-TRAVAUX\03-04646-CG-travaux-ed13%20-%20Stationnement%20-%20chal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Echeancier"/>
      <sheetName val="Vér. conception civile"/>
      <sheetName val="Sommaire estimation"/>
      <sheetName val="Bordereau estimation"/>
      <sheetName val="FORMULAIRE DE SOUMISSION"/>
      <sheetName val="Sommaire soumission"/>
      <sheetName val="Bordereau soumission"/>
      <sheetName val="Menus déroulants"/>
      <sheetName val="Liste soumissionnaires"/>
      <sheetName val="Analyse des soumissions"/>
      <sheetName val="Décompte(s)"/>
      <sheetName val="Sommaire Décompte(s)"/>
      <sheetName val="Liste avis changement"/>
      <sheetName val="Avis changement no 1"/>
      <sheetName val="DC"/>
      <sheetName val="Réception provisoire"/>
      <sheetName val="Réception définitive"/>
      <sheetName val="Liste des déficiences"/>
      <sheetName val="Liste des réclamations"/>
      <sheetName val="Suivi des quittances"/>
      <sheetName val="ajust. Bitume"/>
    </sheetNames>
    <sheetDataSet>
      <sheetData sheetId="0">
        <row r="3">
          <cell r="D3" t="str">
            <v>Rénovation du chalet du Parc André-Courcelles</v>
          </cell>
        </row>
        <row r="4">
          <cell r="D4" t="str">
            <v>Ville de l'Assomption</v>
          </cell>
        </row>
        <row r="5">
          <cell r="M5">
            <v>0</v>
          </cell>
          <cell r="N5" t="str">
            <v>29, rue East Park
Salaberry-de-Valleyfield, Qc, J6S 1P8
(450) 371-8585</v>
          </cell>
        </row>
        <row r="7">
          <cell r="M7">
            <v>0</v>
          </cell>
          <cell r="N7" t="str">
            <v>2275, rue Bombardier, suite 200
Sainte-Julie, Qc, J3E 2J9
(450) 685-1500</v>
          </cell>
        </row>
        <row r="9">
          <cell r="M9" t="str">
            <v>X</v>
          </cell>
          <cell r="N9" t="str">
            <v>3195, boul. de la Pinière, bureau 203, 
Terrebonne, Québec, J6X 4P7
(450) 492-2229</v>
          </cell>
        </row>
        <row r="16">
          <cell r="D16" t="str">
            <v>03-04646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5"/>
  <sheetViews>
    <sheetView showGridLines="0" topLeftCell="A17" workbookViewId="0">
      <selection activeCell="AE28" sqref="AE28"/>
    </sheetView>
  </sheetViews>
  <sheetFormatPr baseColWidth="10" defaultColWidth="7.42578125" defaultRowHeight="13.5"/>
  <cols>
    <col min="1" max="1" width="5.28515625" style="167" customWidth="1"/>
    <col min="2" max="6" width="4.5703125" style="109" customWidth="1"/>
    <col min="7" max="7" width="9.42578125" style="109" customWidth="1"/>
    <col min="8" max="12" width="4.5703125" style="109" customWidth="1"/>
    <col min="13" max="13" width="5.85546875" style="109" customWidth="1"/>
    <col min="14" max="21" width="4.5703125" style="109" customWidth="1"/>
    <col min="22" max="22" width="15.5703125" style="109" customWidth="1"/>
    <col min="23" max="25" width="4" style="109" customWidth="1"/>
    <col min="26" max="16384" width="7.42578125" style="109"/>
  </cols>
  <sheetData>
    <row r="1" spans="1:36" ht="122.25" customHeight="1">
      <c r="A1" s="107"/>
      <c r="B1" s="107"/>
      <c r="C1" s="107"/>
      <c r="D1" s="107"/>
      <c r="E1" s="107"/>
      <c r="F1" s="107"/>
      <c r="G1" s="107"/>
      <c r="H1" s="107"/>
      <c r="I1" s="107"/>
      <c r="J1" s="107"/>
      <c r="K1" s="107"/>
      <c r="L1" s="108"/>
      <c r="M1" s="108"/>
      <c r="N1" s="108"/>
      <c r="O1" s="108"/>
      <c r="P1" s="108"/>
      <c r="Q1" s="108"/>
      <c r="R1" s="108"/>
      <c r="S1" s="108"/>
      <c r="T1" s="108"/>
      <c r="U1" s="108"/>
      <c r="V1" s="108"/>
    </row>
    <row r="2" spans="1:36" s="112" customFormat="1" ht="30" customHeight="1">
      <c r="A2" s="451" t="s">
        <v>90</v>
      </c>
      <c r="B2" s="451"/>
      <c r="C2" s="451"/>
      <c r="D2" s="451"/>
      <c r="E2" s="451"/>
      <c r="F2" s="451"/>
      <c r="G2" s="110"/>
      <c r="H2" s="452" t="s">
        <v>162</v>
      </c>
      <c r="I2" s="452"/>
      <c r="J2" s="452"/>
      <c r="K2" s="452"/>
      <c r="L2" s="452"/>
      <c r="M2" s="452"/>
      <c r="N2" s="452"/>
      <c r="O2" s="452"/>
      <c r="P2" s="452"/>
      <c r="Q2" s="452"/>
      <c r="R2" s="111"/>
      <c r="S2" s="111"/>
      <c r="T2" s="111"/>
      <c r="U2" s="111"/>
      <c r="V2" s="111"/>
    </row>
    <row r="3" spans="1:36" ht="7.5" customHeight="1">
      <c r="A3" s="113"/>
      <c r="B3" s="114"/>
      <c r="C3" s="114"/>
      <c r="D3" s="114"/>
      <c r="E3" s="114"/>
      <c r="F3" s="114"/>
      <c r="G3" s="114"/>
      <c r="H3" s="114"/>
      <c r="I3" s="114"/>
      <c r="J3" s="114"/>
      <c r="K3" s="114"/>
      <c r="L3" s="114"/>
      <c r="M3" s="114"/>
      <c r="N3" s="114"/>
      <c r="O3" s="114"/>
      <c r="P3" s="114"/>
      <c r="Q3" s="114"/>
      <c r="R3" s="114"/>
      <c r="S3" s="114"/>
      <c r="T3" s="114"/>
      <c r="U3" s="114"/>
      <c r="V3" s="114"/>
    </row>
    <row r="4" spans="1:36" ht="18">
      <c r="A4" s="115" t="s">
        <v>91</v>
      </c>
      <c r="B4" s="114"/>
      <c r="C4" s="114"/>
      <c r="D4" s="453" t="s">
        <v>159</v>
      </c>
      <c r="E4" s="453"/>
      <c r="F4" s="453"/>
      <c r="G4" s="453"/>
      <c r="H4" s="453"/>
      <c r="I4" s="453"/>
      <c r="J4" s="453"/>
      <c r="K4" s="453"/>
      <c r="L4" s="453"/>
      <c r="M4" s="453"/>
      <c r="N4" s="453"/>
      <c r="O4" s="453"/>
      <c r="P4" s="453"/>
      <c r="Q4" s="453"/>
      <c r="R4" s="453"/>
      <c r="S4" s="453"/>
      <c r="T4" s="453"/>
      <c r="U4" s="453"/>
      <c r="V4" s="453"/>
    </row>
    <row r="5" spans="1:36" ht="6" customHeight="1">
      <c r="A5" s="113"/>
      <c r="B5" s="114"/>
      <c r="C5" s="114"/>
      <c r="D5" s="116"/>
      <c r="E5" s="114"/>
      <c r="F5" s="114"/>
      <c r="G5" s="114"/>
      <c r="H5" s="114"/>
      <c r="I5" s="114"/>
      <c r="J5" s="114"/>
      <c r="K5" s="114"/>
      <c r="L5" s="114"/>
      <c r="M5" s="114"/>
      <c r="N5" s="114"/>
      <c r="O5" s="114"/>
      <c r="P5" s="114"/>
      <c r="Q5" s="114"/>
      <c r="R5" s="114"/>
      <c r="S5" s="114"/>
      <c r="T5" s="114"/>
      <c r="U5" s="114"/>
      <c r="V5" s="114"/>
    </row>
    <row r="6" spans="1:36" ht="22.5" customHeight="1">
      <c r="A6" s="454"/>
      <c r="B6" s="454"/>
      <c r="C6" s="454"/>
      <c r="D6" s="454"/>
      <c r="E6" s="454"/>
      <c r="F6" s="454"/>
      <c r="G6" s="454"/>
      <c r="H6" s="454"/>
      <c r="I6" s="454"/>
      <c r="J6" s="454"/>
      <c r="K6" s="454"/>
      <c r="L6" s="454"/>
      <c r="M6" s="454"/>
      <c r="N6" s="454"/>
      <c r="O6" s="454"/>
      <c r="P6" s="454"/>
      <c r="Q6" s="454"/>
      <c r="R6" s="454"/>
      <c r="S6" s="454"/>
      <c r="T6" s="454"/>
      <c r="U6" s="454"/>
      <c r="V6" s="454"/>
    </row>
    <row r="7" spans="1:36" ht="21" customHeight="1">
      <c r="A7" s="117">
        <v>1</v>
      </c>
      <c r="B7" s="455" t="s">
        <v>92</v>
      </c>
      <c r="C7" s="455"/>
      <c r="D7" s="455"/>
      <c r="E7" s="455"/>
      <c r="F7" s="455"/>
      <c r="G7" s="455"/>
      <c r="H7" s="455"/>
      <c r="I7" s="455"/>
      <c r="J7" s="455"/>
      <c r="K7" s="455"/>
      <c r="L7" s="455"/>
      <c r="M7" s="455"/>
      <c r="N7" s="455"/>
      <c r="O7" s="455"/>
      <c r="P7" s="455"/>
      <c r="Q7" s="455"/>
      <c r="R7" s="455"/>
      <c r="S7" s="455"/>
      <c r="T7" s="455"/>
      <c r="U7" s="455"/>
      <c r="V7" s="455"/>
    </row>
    <row r="8" spans="1:36" ht="48.75" customHeight="1">
      <c r="A8" s="444" t="s">
        <v>93</v>
      </c>
      <c r="B8" s="444"/>
      <c r="C8" s="444"/>
      <c r="D8" s="444"/>
      <c r="E8" s="444"/>
      <c r="F8" s="444"/>
      <c r="G8" s="444"/>
      <c r="H8" s="444"/>
      <c r="I8" s="444"/>
      <c r="J8" s="444"/>
      <c r="K8" s="444"/>
      <c r="L8" s="444"/>
      <c r="M8" s="444"/>
      <c r="N8" s="444"/>
      <c r="O8" s="444"/>
      <c r="P8" s="444"/>
      <c r="Q8" s="444"/>
      <c r="R8" s="444"/>
      <c r="S8" s="444"/>
      <c r="T8" s="444"/>
      <c r="U8" s="444"/>
      <c r="V8" s="444"/>
    </row>
    <row r="9" spans="1:36" ht="66" customHeight="1">
      <c r="A9" s="444" t="s">
        <v>94</v>
      </c>
      <c r="B9" s="444"/>
      <c r="C9" s="444"/>
      <c r="D9" s="444"/>
      <c r="E9" s="444"/>
      <c r="F9" s="444"/>
      <c r="G9" s="444"/>
      <c r="H9" s="444"/>
      <c r="I9" s="444"/>
      <c r="J9" s="444"/>
      <c r="K9" s="444"/>
      <c r="L9" s="444"/>
      <c r="M9" s="444"/>
      <c r="N9" s="444"/>
      <c r="O9" s="444"/>
      <c r="P9" s="444"/>
      <c r="Q9" s="444"/>
      <c r="R9" s="444"/>
      <c r="S9" s="444"/>
      <c r="T9" s="444"/>
      <c r="U9" s="444"/>
      <c r="V9" s="444"/>
      <c r="AA9" s="118"/>
      <c r="AB9" s="118"/>
      <c r="AC9" s="118"/>
      <c r="AD9" s="118"/>
      <c r="AE9" s="118"/>
      <c r="AF9" s="118"/>
      <c r="AG9" s="118"/>
      <c r="AH9" s="118"/>
      <c r="AI9" s="118"/>
      <c r="AJ9" s="118"/>
    </row>
    <row r="10" spans="1:36" ht="51" customHeight="1">
      <c r="A10" s="444" t="s">
        <v>95</v>
      </c>
      <c r="B10" s="444"/>
      <c r="C10" s="444"/>
      <c r="D10" s="444"/>
      <c r="E10" s="444"/>
      <c r="F10" s="444"/>
      <c r="G10" s="444"/>
      <c r="H10" s="444"/>
      <c r="I10" s="444"/>
      <c r="J10" s="444"/>
      <c r="K10" s="444"/>
      <c r="L10" s="444"/>
      <c r="M10" s="444"/>
      <c r="N10" s="444"/>
      <c r="O10" s="444"/>
      <c r="P10" s="444"/>
      <c r="Q10" s="444"/>
      <c r="R10" s="444"/>
      <c r="S10" s="444"/>
      <c r="T10" s="444"/>
      <c r="U10" s="444"/>
      <c r="V10" s="444"/>
      <c r="AA10" s="118"/>
      <c r="AB10" s="118"/>
      <c r="AC10" s="118"/>
      <c r="AD10" s="118"/>
      <c r="AE10" s="118"/>
      <c r="AF10" s="118"/>
      <c r="AG10" s="118"/>
      <c r="AH10" s="118"/>
      <c r="AI10" s="118"/>
      <c r="AJ10" s="118"/>
    </row>
    <row r="11" spans="1:36" ht="27.75" customHeight="1">
      <c r="A11" s="119">
        <v>2</v>
      </c>
      <c r="B11" s="445" t="s">
        <v>96</v>
      </c>
      <c r="C11" s="445"/>
      <c r="D11" s="445"/>
      <c r="E11" s="445"/>
      <c r="F11" s="445"/>
      <c r="G11" s="445"/>
      <c r="H11" s="445"/>
      <c r="I11" s="445"/>
      <c r="J11" s="445"/>
      <c r="K11" s="445"/>
      <c r="L11" s="445"/>
      <c r="M11" s="445"/>
      <c r="N11" s="445"/>
      <c r="O11" s="445"/>
      <c r="P11" s="445"/>
      <c r="Q11" s="445"/>
      <c r="R11" s="445"/>
      <c r="S11" s="445"/>
      <c r="T11" s="445"/>
      <c r="U11" s="445"/>
      <c r="V11" s="445"/>
      <c r="AA11" s="118"/>
      <c r="AB11" s="118"/>
      <c r="AC11" s="118"/>
      <c r="AD11" s="118"/>
      <c r="AE11" s="118"/>
      <c r="AF11" s="118"/>
      <c r="AG11" s="118"/>
      <c r="AH11" s="118"/>
      <c r="AI11" s="118"/>
      <c r="AJ11" s="118"/>
    </row>
    <row r="12" spans="1:36" ht="51" customHeight="1">
      <c r="A12" s="446" t="s">
        <v>97</v>
      </c>
      <c r="B12" s="446"/>
      <c r="C12" s="446"/>
      <c r="D12" s="446"/>
      <c r="E12" s="446"/>
      <c r="F12" s="446"/>
      <c r="G12" s="446"/>
      <c r="H12" s="446"/>
      <c r="I12" s="446"/>
      <c r="J12" s="446"/>
      <c r="K12" s="446"/>
      <c r="L12" s="446"/>
      <c r="M12" s="446"/>
      <c r="N12" s="446"/>
      <c r="O12" s="446"/>
      <c r="P12" s="446"/>
      <c r="Q12" s="446"/>
      <c r="R12" s="446"/>
      <c r="S12" s="446"/>
      <c r="T12" s="446"/>
      <c r="U12" s="446"/>
      <c r="V12" s="446"/>
      <c r="AA12" s="118"/>
      <c r="AB12" s="118"/>
      <c r="AC12" s="118"/>
      <c r="AD12" s="118"/>
      <c r="AE12" s="118"/>
      <c r="AF12" s="118"/>
      <c r="AG12" s="118"/>
      <c r="AH12" s="118"/>
      <c r="AI12" s="118"/>
      <c r="AJ12" s="118"/>
    </row>
    <row r="13" spans="1:36" ht="13.5" customHeight="1">
      <c r="A13" s="120"/>
      <c r="B13" s="120"/>
      <c r="C13" s="120"/>
      <c r="D13" s="120"/>
      <c r="E13" s="120"/>
      <c r="F13" s="120"/>
      <c r="G13" s="120"/>
      <c r="H13" s="120"/>
      <c r="I13" s="120"/>
      <c r="J13" s="120"/>
      <c r="K13" s="120"/>
      <c r="L13" s="120"/>
      <c r="M13" s="120"/>
      <c r="N13" s="120"/>
      <c r="O13" s="120"/>
      <c r="P13" s="120"/>
      <c r="Q13" s="120"/>
      <c r="R13" s="120"/>
      <c r="S13" s="120"/>
      <c r="T13" s="120"/>
      <c r="U13" s="120"/>
      <c r="V13" s="120"/>
      <c r="AA13" s="118"/>
      <c r="AB13" s="118"/>
      <c r="AC13" s="118"/>
      <c r="AD13" s="118"/>
      <c r="AE13" s="118"/>
      <c r="AF13" s="118"/>
      <c r="AG13" s="118"/>
      <c r="AH13" s="118"/>
      <c r="AI13" s="118"/>
      <c r="AJ13" s="118"/>
    </row>
    <row r="14" spans="1:36" ht="22.5" customHeight="1">
      <c r="A14" s="447" t="s">
        <v>98</v>
      </c>
      <c r="B14" s="447"/>
      <c r="C14" s="447"/>
      <c r="D14" s="447"/>
      <c r="E14" s="447"/>
      <c r="F14" s="447"/>
      <c r="G14" s="448">
        <f>Sommaire!E33</f>
        <v>1.2647250000000001</v>
      </c>
      <c r="H14" s="448"/>
      <c r="I14" s="448"/>
      <c r="J14" s="448"/>
      <c r="K14" s="448"/>
      <c r="L14" s="448"/>
      <c r="M14" s="448"/>
      <c r="N14" s="448"/>
      <c r="O14" s="448"/>
      <c r="P14" s="448"/>
      <c r="Q14" s="448"/>
      <c r="R14" s="448"/>
      <c r="S14" s="448"/>
      <c r="T14" s="121" t="s">
        <v>99</v>
      </c>
      <c r="U14" s="122"/>
      <c r="V14" s="122"/>
      <c r="AA14" s="118"/>
      <c r="AB14" s="118"/>
      <c r="AC14" s="118"/>
      <c r="AD14" s="118"/>
      <c r="AE14" s="118"/>
      <c r="AF14" s="118"/>
      <c r="AG14" s="118"/>
      <c r="AH14" s="118"/>
      <c r="AI14" s="118"/>
      <c r="AJ14" s="118"/>
    </row>
    <row r="15" spans="1:36" ht="22.5" customHeight="1">
      <c r="A15" s="123" t="s">
        <v>100</v>
      </c>
      <c r="B15" s="124"/>
      <c r="C15" s="124"/>
      <c r="D15" s="124"/>
      <c r="E15" s="449"/>
      <c r="F15" s="449"/>
      <c r="G15" s="449"/>
      <c r="H15" s="449"/>
      <c r="I15" s="449"/>
      <c r="J15" s="449"/>
      <c r="K15" s="449"/>
      <c r="L15" s="449"/>
      <c r="M15" s="449"/>
      <c r="N15" s="449"/>
      <c r="O15" s="449"/>
      <c r="P15" s="449"/>
      <c r="Q15" s="449"/>
      <c r="R15" s="449"/>
      <c r="S15" s="449"/>
      <c r="T15" s="449"/>
      <c r="U15" s="449"/>
      <c r="V15" s="449"/>
      <c r="AA15" s="118"/>
      <c r="AB15" s="118"/>
      <c r="AC15" s="118"/>
      <c r="AD15" s="118"/>
      <c r="AE15" s="118"/>
      <c r="AF15" s="118"/>
      <c r="AG15" s="118"/>
      <c r="AH15" s="118"/>
      <c r="AI15" s="118"/>
      <c r="AJ15" s="118"/>
    </row>
    <row r="16" spans="1:36" ht="16.5" customHeight="1">
      <c r="A16" s="429"/>
      <c r="B16" s="429"/>
      <c r="C16" s="429"/>
      <c r="D16" s="429"/>
      <c r="E16" s="429"/>
      <c r="F16" s="429"/>
      <c r="G16" s="429"/>
      <c r="H16" s="429"/>
      <c r="I16" s="429"/>
      <c r="J16" s="450"/>
      <c r="K16" s="450"/>
      <c r="L16" s="429"/>
      <c r="M16" s="429"/>
      <c r="N16" s="429"/>
      <c r="O16" s="429"/>
      <c r="P16" s="429"/>
      <c r="Q16" s="429"/>
      <c r="R16" s="450"/>
      <c r="S16" s="450"/>
      <c r="T16" s="450"/>
      <c r="U16" s="450"/>
      <c r="V16" s="450"/>
      <c r="AA16" s="118"/>
      <c r="AB16" s="118"/>
      <c r="AC16" s="118"/>
      <c r="AD16" s="118"/>
      <c r="AE16" s="118"/>
      <c r="AF16" s="118"/>
      <c r="AG16" s="118"/>
      <c r="AH16" s="118"/>
      <c r="AI16" s="118"/>
      <c r="AJ16" s="118"/>
    </row>
    <row r="17" spans="1:36" ht="21" customHeight="1">
      <c r="A17" s="125">
        <v>3</v>
      </c>
      <c r="B17" s="439" t="s">
        <v>101</v>
      </c>
      <c r="C17" s="439"/>
      <c r="D17" s="439"/>
      <c r="E17" s="439"/>
      <c r="F17" s="439"/>
      <c r="G17" s="439"/>
      <c r="H17" s="439"/>
      <c r="I17" s="439"/>
      <c r="J17" s="439"/>
      <c r="K17" s="439"/>
      <c r="L17" s="439"/>
      <c r="M17" s="439"/>
      <c r="N17" s="439"/>
      <c r="O17" s="439"/>
      <c r="P17" s="439"/>
      <c r="Q17" s="439"/>
      <c r="R17" s="439"/>
      <c r="S17" s="439"/>
      <c r="T17" s="439"/>
      <c r="U17" s="439"/>
      <c r="V17" s="439"/>
      <c r="AA17" s="118"/>
      <c r="AB17" s="118"/>
      <c r="AC17" s="118"/>
      <c r="AD17" s="118"/>
      <c r="AE17" s="118"/>
      <c r="AF17" s="118"/>
      <c r="AG17" s="118"/>
      <c r="AH17" s="118"/>
      <c r="AI17" s="118"/>
      <c r="AJ17" s="118"/>
    </row>
    <row r="18" spans="1:36" ht="22.5" customHeight="1">
      <c r="A18" s="430" t="s">
        <v>102</v>
      </c>
      <c r="B18" s="430"/>
      <c r="C18" s="430"/>
      <c r="D18" s="430"/>
      <c r="E18" s="430"/>
      <c r="F18" s="126"/>
      <c r="G18" s="441"/>
      <c r="H18" s="441"/>
      <c r="I18" s="441"/>
      <c r="J18" s="441"/>
      <c r="K18" s="441"/>
      <c r="L18" s="441"/>
      <c r="M18" s="441"/>
      <c r="N18" s="441"/>
      <c r="O18" s="441"/>
      <c r="P18" s="441"/>
      <c r="Q18" s="441"/>
      <c r="R18" s="441"/>
      <c r="S18" s="441"/>
      <c r="T18" s="441"/>
      <c r="U18" s="441"/>
      <c r="V18" s="441"/>
      <c r="AA18" s="118"/>
      <c r="AB18" s="118"/>
      <c r="AC18" s="118"/>
      <c r="AD18" s="118"/>
      <c r="AE18" s="118"/>
      <c r="AF18" s="118"/>
      <c r="AG18" s="118"/>
      <c r="AH18" s="118"/>
      <c r="AI18" s="118"/>
      <c r="AJ18" s="118"/>
    </row>
    <row r="19" spans="1:36" ht="22.5" customHeight="1">
      <c r="A19" s="442" t="s">
        <v>103</v>
      </c>
      <c r="B19" s="442"/>
      <c r="C19" s="442"/>
      <c r="D19" s="442"/>
      <c r="E19" s="442"/>
      <c r="F19" s="126"/>
      <c r="G19" s="443"/>
      <c r="H19" s="443"/>
      <c r="I19" s="443"/>
      <c r="J19" s="443"/>
      <c r="K19" s="443"/>
      <c r="L19" s="443"/>
      <c r="M19" s="443"/>
      <c r="N19" s="443"/>
      <c r="O19" s="443"/>
      <c r="P19" s="443"/>
      <c r="Q19" s="443"/>
      <c r="R19" s="443"/>
      <c r="S19" s="443"/>
      <c r="T19" s="443"/>
      <c r="U19" s="443"/>
      <c r="V19" s="443"/>
      <c r="AA19" s="118"/>
      <c r="AB19" s="118"/>
      <c r="AC19" s="118"/>
      <c r="AD19" s="118"/>
      <c r="AE19" s="118"/>
      <c r="AF19" s="118"/>
      <c r="AG19" s="118"/>
      <c r="AH19" s="118"/>
      <c r="AI19" s="118"/>
      <c r="AJ19" s="118"/>
    </row>
    <row r="20" spans="1:36" ht="22.5" customHeight="1">
      <c r="A20" s="127" t="s">
        <v>104</v>
      </c>
      <c r="B20" s="127"/>
      <c r="C20" s="127"/>
      <c r="D20" s="431"/>
      <c r="E20" s="431"/>
      <c r="F20" s="431"/>
      <c r="G20" s="431"/>
      <c r="H20" s="128" t="s">
        <v>105</v>
      </c>
      <c r="I20" s="128"/>
      <c r="J20" s="128"/>
      <c r="K20" s="431"/>
      <c r="L20" s="431"/>
      <c r="M20" s="431"/>
      <c r="N20" s="431"/>
      <c r="O20" s="128" t="s">
        <v>106</v>
      </c>
      <c r="P20" s="128"/>
      <c r="Q20" s="431"/>
      <c r="R20" s="431"/>
      <c r="S20" s="431"/>
      <c r="T20" s="431"/>
      <c r="U20" s="431"/>
      <c r="V20" s="431"/>
      <c r="AA20" s="118"/>
      <c r="AB20" s="118"/>
      <c r="AC20" s="118"/>
      <c r="AD20" s="118"/>
      <c r="AE20" s="118"/>
      <c r="AF20" s="118"/>
      <c r="AG20" s="118"/>
      <c r="AH20" s="118"/>
      <c r="AI20" s="118"/>
      <c r="AJ20" s="118"/>
    </row>
    <row r="21" spans="1:36" ht="22.5" customHeight="1">
      <c r="A21" s="129" t="s">
        <v>107</v>
      </c>
      <c r="B21" s="127"/>
      <c r="C21" s="127"/>
      <c r="D21" s="127"/>
      <c r="E21" s="128"/>
      <c r="F21" s="431"/>
      <c r="G21" s="431"/>
      <c r="H21" s="431"/>
      <c r="I21" s="431"/>
      <c r="J21" s="431"/>
      <c r="K21" s="432" t="s">
        <v>108</v>
      </c>
      <c r="L21" s="432"/>
      <c r="M21" s="433"/>
      <c r="N21" s="433"/>
      <c r="O21" s="433"/>
      <c r="P21" s="433"/>
      <c r="Q21" s="432" t="s">
        <v>109</v>
      </c>
      <c r="R21" s="432"/>
      <c r="S21" s="434"/>
      <c r="T21" s="434"/>
      <c r="U21" s="434"/>
      <c r="V21" s="434"/>
      <c r="AA21" s="118"/>
      <c r="AB21" s="118"/>
      <c r="AC21" s="118"/>
      <c r="AD21" s="118"/>
      <c r="AE21" s="118"/>
      <c r="AF21" s="118"/>
      <c r="AG21" s="118"/>
      <c r="AH21" s="118"/>
      <c r="AI21" s="118"/>
      <c r="AJ21" s="118"/>
    </row>
    <row r="22" spans="1:36" ht="22.5" customHeight="1">
      <c r="A22" s="127" t="s">
        <v>110</v>
      </c>
      <c r="B22" s="127"/>
      <c r="C22" s="127"/>
      <c r="D22" s="440"/>
      <c r="E22" s="440"/>
      <c r="F22" s="440"/>
      <c r="G22" s="440"/>
      <c r="H22" s="440"/>
      <c r="I22" s="440"/>
      <c r="J22" s="440"/>
      <c r="K22" s="128"/>
      <c r="L22" s="128" t="s">
        <v>111</v>
      </c>
      <c r="N22" s="128"/>
      <c r="O22" s="128"/>
      <c r="P22" s="435"/>
      <c r="Q22" s="435"/>
      <c r="R22" s="435"/>
      <c r="S22" s="435"/>
      <c r="T22" s="435"/>
      <c r="U22" s="435"/>
      <c r="V22" s="435"/>
    </row>
    <row r="23" spans="1:36" ht="22.5" customHeight="1">
      <c r="A23" s="127" t="s">
        <v>112</v>
      </c>
      <c r="B23" s="127"/>
      <c r="C23" s="127"/>
      <c r="D23" s="436"/>
      <c r="E23" s="436"/>
      <c r="F23" s="436"/>
      <c r="G23" s="436"/>
      <c r="H23" s="436"/>
      <c r="I23" s="436"/>
      <c r="J23" s="436"/>
      <c r="K23" s="436"/>
      <c r="L23" s="436"/>
      <c r="M23" s="436"/>
      <c r="N23" s="128"/>
      <c r="O23" s="128"/>
      <c r="P23" s="128"/>
      <c r="Q23" s="128"/>
      <c r="R23" s="118"/>
      <c r="S23" s="128"/>
      <c r="T23" s="128"/>
      <c r="U23" s="128"/>
      <c r="V23" s="128"/>
    </row>
    <row r="24" spans="1:36" ht="22.5" customHeight="1">
      <c r="A24" s="127" t="s">
        <v>113</v>
      </c>
      <c r="B24" s="128"/>
      <c r="C24" s="128"/>
      <c r="D24" s="128"/>
      <c r="E24" s="128"/>
      <c r="F24" s="128"/>
      <c r="G24" s="128"/>
      <c r="H24" s="128"/>
      <c r="I24" s="431"/>
      <c r="J24" s="431"/>
      <c r="K24" s="431"/>
      <c r="L24" s="431"/>
      <c r="M24" s="431"/>
      <c r="N24" s="431"/>
      <c r="O24" s="431"/>
      <c r="P24" s="431"/>
      <c r="Q24" s="431"/>
      <c r="R24" s="431"/>
      <c r="S24" s="431"/>
      <c r="T24" s="431"/>
      <c r="U24" s="431"/>
      <c r="V24" s="431"/>
    </row>
    <row r="25" spans="1:36" ht="22.5" customHeight="1">
      <c r="A25" s="127" t="s">
        <v>114</v>
      </c>
      <c r="B25" s="128"/>
      <c r="C25" s="128"/>
      <c r="D25" s="128"/>
      <c r="E25" s="128"/>
      <c r="F25" s="128"/>
      <c r="G25" s="128"/>
      <c r="H25" s="128"/>
      <c r="I25" s="128"/>
      <c r="J25" s="128"/>
      <c r="K25" s="437"/>
      <c r="L25" s="437"/>
      <c r="M25" s="437"/>
      <c r="N25" s="437"/>
      <c r="O25" s="437"/>
      <c r="P25" s="437"/>
      <c r="Q25" s="437"/>
      <c r="R25" s="437"/>
      <c r="S25" s="437"/>
      <c r="T25" s="437"/>
      <c r="U25" s="437"/>
      <c r="V25" s="437"/>
    </row>
    <row r="26" spans="1:36" ht="22.5" customHeight="1">
      <c r="A26" s="128" t="s">
        <v>57</v>
      </c>
      <c r="B26" s="130"/>
      <c r="C26" s="438"/>
      <c r="D26" s="438"/>
      <c r="E26" s="438"/>
      <c r="F26" s="438"/>
      <c r="G26" s="438"/>
      <c r="H26" s="130"/>
      <c r="I26" s="130"/>
      <c r="J26" s="130"/>
      <c r="K26" s="130"/>
      <c r="L26" s="130"/>
      <c r="M26" s="130"/>
      <c r="N26" s="130"/>
      <c r="O26" s="130"/>
      <c r="P26" s="130"/>
      <c r="Q26" s="130"/>
      <c r="R26" s="130"/>
      <c r="S26" s="130"/>
      <c r="T26" s="130"/>
      <c r="U26" s="130"/>
      <c r="V26" s="130"/>
      <c r="X26" s="131"/>
    </row>
    <row r="27" spans="1:36" ht="13.15" customHeight="1">
      <c r="A27" s="132"/>
      <c r="B27" s="133"/>
      <c r="C27" s="133"/>
      <c r="D27" s="133"/>
      <c r="E27" s="133"/>
      <c r="F27" s="133"/>
      <c r="G27" s="133"/>
      <c r="H27" s="133"/>
      <c r="I27" s="133"/>
      <c r="J27" s="133"/>
      <c r="K27" s="133"/>
      <c r="L27" s="133"/>
      <c r="M27" s="133"/>
      <c r="N27" s="133"/>
      <c r="O27" s="133"/>
      <c r="P27" s="133"/>
      <c r="Q27" s="133"/>
      <c r="R27" s="133"/>
      <c r="S27" s="133"/>
      <c r="T27" s="133"/>
      <c r="U27" s="133"/>
      <c r="V27" s="133"/>
    </row>
    <row r="28" spans="1:36" ht="26.25" customHeight="1">
      <c r="A28" s="125">
        <v>4</v>
      </c>
      <c r="B28" s="439" t="s">
        <v>115</v>
      </c>
      <c r="C28" s="439"/>
      <c r="D28" s="439"/>
      <c r="E28" s="439"/>
      <c r="F28" s="439"/>
      <c r="G28" s="439"/>
      <c r="H28" s="439"/>
      <c r="I28" s="439"/>
      <c r="J28" s="439"/>
      <c r="K28" s="439"/>
      <c r="L28" s="439"/>
      <c r="M28" s="439"/>
      <c r="N28" s="439"/>
      <c r="O28" s="439"/>
      <c r="P28" s="439"/>
      <c r="Q28" s="439"/>
      <c r="R28" s="439"/>
      <c r="S28" s="439"/>
      <c r="T28" s="439"/>
      <c r="U28" s="439"/>
      <c r="V28" s="439"/>
    </row>
    <row r="29" spans="1:36" ht="20.25" customHeight="1">
      <c r="A29" s="430" t="s">
        <v>116</v>
      </c>
      <c r="B29" s="430"/>
      <c r="C29" s="430"/>
      <c r="D29" s="430"/>
      <c r="E29" s="430"/>
      <c r="F29" s="430"/>
      <c r="G29" s="430"/>
      <c r="H29" s="430"/>
      <c r="I29" s="430"/>
      <c r="J29" s="430"/>
      <c r="K29" s="430"/>
      <c r="L29" s="430"/>
      <c r="M29" s="430"/>
      <c r="N29" s="430"/>
      <c r="O29" s="430"/>
      <c r="P29" s="430"/>
      <c r="Q29" s="430"/>
      <c r="R29" s="430"/>
      <c r="S29" s="430"/>
      <c r="T29" s="430"/>
      <c r="U29" s="430"/>
      <c r="V29" s="430"/>
    </row>
    <row r="30" spans="1:36" ht="24" customHeight="1">
      <c r="A30" s="426"/>
      <c r="B30" s="426"/>
      <c r="C30" s="428" t="s">
        <v>117</v>
      </c>
      <c r="D30" s="428"/>
      <c r="E30" s="428"/>
      <c r="F30" s="428"/>
      <c r="G30" s="428"/>
      <c r="H30" s="428"/>
      <c r="I30" s="428"/>
      <c r="J30" s="428"/>
      <c r="K30" s="134"/>
      <c r="L30" s="134"/>
      <c r="M30" s="428" t="s">
        <v>51</v>
      </c>
      <c r="N30" s="428"/>
      <c r="O30" s="428"/>
      <c r="P30" s="428"/>
      <c r="Q30" s="428"/>
      <c r="R30" s="428"/>
      <c r="S30" s="428"/>
      <c r="T30" s="428"/>
      <c r="U30" s="429"/>
      <c r="V30" s="429"/>
    </row>
    <row r="31" spans="1:36" ht="21" customHeight="1">
      <c r="A31" s="426"/>
      <c r="B31" s="426"/>
      <c r="C31" s="427"/>
      <c r="D31" s="427"/>
      <c r="E31" s="427"/>
      <c r="F31" s="427"/>
      <c r="G31" s="427"/>
      <c r="H31" s="427"/>
      <c r="I31" s="427"/>
      <c r="J31" s="427"/>
      <c r="K31" s="134"/>
      <c r="L31" s="134"/>
      <c r="M31" s="427"/>
      <c r="N31" s="427"/>
      <c r="O31" s="427"/>
      <c r="P31" s="427"/>
      <c r="Q31" s="427"/>
      <c r="R31" s="427"/>
      <c r="S31" s="427"/>
      <c r="T31" s="427"/>
      <c r="U31" s="429"/>
      <c r="V31" s="429"/>
    </row>
    <row r="32" spans="1:36" ht="21" customHeight="1">
      <c r="A32" s="426"/>
      <c r="B32" s="426"/>
      <c r="C32" s="427"/>
      <c r="D32" s="427"/>
      <c r="E32" s="427"/>
      <c r="F32" s="427"/>
      <c r="G32" s="427"/>
      <c r="H32" s="427"/>
      <c r="I32" s="427"/>
      <c r="J32" s="427"/>
      <c r="K32" s="134"/>
      <c r="L32" s="134"/>
      <c r="M32" s="427"/>
      <c r="N32" s="427"/>
      <c r="O32" s="427"/>
      <c r="P32" s="427"/>
      <c r="Q32" s="427"/>
      <c r="R32" s="427"/>
      <c r="S32" s="427"/>
      <c r="T32" s="427"/>
      <c r="U32" s="429"/>
      <c r="V32" s="429"/>
    </row>
    <row r="33" spans="1:27" ht="21" customHeight="1">
      <c r="A33" s="426"/>
      <c r="B33" s="426"/>
      <c r="C33" s="427"/>
      <c r="D33" s="427"/>
      <c r="E33" s="427"/>
      <c r="F33" s="427"/>
      <c r="G33" s="427"/>
      <c r="H33" s="427"/>
      <c r="I33" s="427"/>
      <c r="J33" s="427"/>
      <c r="K33" s="134"/>
      <c r="L33" s="134"/>
      <c r="M33" s="427"/>
      <c r="N33" s="427"/>
      <c r="O33" s="427"/>
      <c r="P33" s="427"/>
      <c r="Q33" s="427"/>
      <c r="R33" s="427"/>
      <c r="S33" s="427"/>
      <c r="T33" s="427"/>
      <c r="U33" s="429"/>
      <c r="V33" s="429"/>
    </row>
    <row r="34" spans="1:27" ht="21" customHeight="1">
      <c r="A34" s="426"/>
      <c r="B34" s="426"/>
      <c r="C34" s="427"/>
      <c r="D34" s="427"/>
      <c r="E34" s="427"/>
      <c r="F34" s="427"/>
      <c r="G34" s="427"/>
      <c r="H34" s="427"/>
      <c r="I34" s="427"/>
      <c r="J34" s="427"/>
      <c r="K34" s="134"/>
      <c r="L34" s="134"/>
      <c r="M34" s="427"/>
      <c r="N34" s="427"/>
      <c r="O34" s="427"/>
      <c r="P34" s="427"/>
      <c r="Q34" s="427"/>
      <c r="R34" s="427"/>
      <c r="S34" s="427"/>
      <c r="T34" s="427"/>
      <c r="U34" s="134"/>
      <c r="V34" s="134"/>
      <c r="X34" s="131"/>
    </row>
    <row r="35" spans="1:27" ht="21" customHeight="1">
      <c r="A35" s="426"/>
      <c r="B35" s="426"/>
      <c r="C35" s="427"/>
      <c r="D35" s="427"/>
      <c r="E35" s="427"/>
      <c r="F35" s="427"/>
      <c r="G35" s="427"/>
      <c r="H35" s="427"/>
      <c r="I35" s="427"/>
      <c r="J35" s="427"/>
      <c r="K35" s="134"/>
      <c r="L35" s="134"/>
      <c r="M35" s="427"/>
      <c r="N35" s="427"/>
      <c r="O35" s="427"/>
      <c r="P35" s="427"/>
      <c r="Q35" s="427"/>
      <c r="R35" s="427"/>
      <c r="S35" s="427"/>
      <c r="T35" s="427"/>
      <c r="U35" s="135"/>
      <c r="V35" s="135"/>
      <c r="X35" s="131"/>
    </row>
    <row r="36" spans="1:27" ht="17.25" customHeight="1">
      <c r="A36" s="136"/>
      <c r="B36" s="136"/>
      <c r="C36" s="136"/>
      <c r="D36" s="136"/>
      <c r="E36" s="136"/>
      <c r="F36" s="136"/>
      <c r="G36" s="136"/>
      <c r="H36" s="136"/>
      <c r="I36" s="136"/>
      <c r="J36" s="136"/>
      <c r="K36" s="136"/>
      <c r="L36" s="136"/>
      <c r="M36" s="136"/>
      <c r="N36" s="136"/>
      <c r="O36" s="136"/>
      <c r="P36" s="136"/>
      <c r="Q36" s="136"/>
      <c r="R36" s="136"/>
      <c r="S36" s="136"/>
      <c r="T36" s="136"/>
      <c r="U36" s="135"/>
      <c r="V36" s="135"/>
      <c r="X36" s="131"/>
    </row>
    <row r="37" spans="1:27" ht="17.25" customHeight="1">
      <c r="A37" s="125">
        <v>5</v>
      </c>
      <c r="B37" s="137" t="s">
        <v>118</v>
      </c>
      <c r="C37" s="137"/>
      <c r="D37" s="137"/>
      <c r="E37" s="137"/>
      <c r="F37" s="137"/>
      <c r="G37" s="137"/>
      <c r="H37" s="138"/>
      <c r="I37" s="138"/>
      <c r="J37" s="139"/>
      <c r="K37" s="139"/>
      <c r="L37" s="134"/>
      <c r="M37" s="134"/>
      <c r="N37" s="134"/>
      <c r="O37" s="134"/>
      <c r="P37" s="134"/>
      <c r="Q37" s="134"/>
      <c r="R37" s="134"/>
      <c r="S37" s="134"/>
      <c r="T37" s="134"/>
      <c r="U37" s="135"/>
      <c r="V37" s="135"/>
      <c r="X37" s="131"/>
    </row>
    <row r="38" spans="1:27" ht="7.5" customHeight="1">
      <c r="A38" s="125"/>
      <c r="B38" s="137"/>
      <c r="C38" s="137"/>
      <c r="D38" s="137"/>
      <c r="E38" s="137"/>
      <c r="F38" s="137"/>
      <c r="G38" s="137"/>
      <c r="H38" s="138"/>
      <c r="I38" s="138"/>
      <c r="J38" s="139"/>
      <c r="K38" s="139"/>
      <c r="L38" s="134"/>
      <c r="M38" s="134"/>
      <c r="N38" s="134"/>
      <c r="O38" s="134"/>
      <c r="P38" s="134"/>
      <c r="Q38" s="134"/>
      <c r="R38" s="134"/>
      <c r="S38" s="134"/>
      <c r="T38" s="134"/>
      <c r="U38" s="135"/>
      <c r="V38" s="135"/>
      <c r="X38" s="131"/>
    </row>
    <row r="39" spans="1:27" ht="17.25" customHeight="1">
      <c r="A39" s="140">
        <v>1</v>
      </c>
      <c r="B39" s="135" t="s">
        <v>119</v>
      </c>
      <c r="C39" s="135"/>
      <c r="D39" s="135"/>
      <c r="E39" s="135"/>
      <c r="F39" s="135"/>
      <c r="G39" s="135"/>
      <c r="H39" s="135"/>
      <c r="I39" s="135"/>
      <c r="J39" s="135"/>
      <c r="K39" s="135"/>
      <c r="L39" s="135"/>
      <c r="M39" s="135"/>
      <c r="N39" s="135"/>
      <c r="O39" s="135"/>
      <c r="P39" s="135"/>
      <c r="Q39" s="135"/>
      <c r="R39" s="135"/>
      <c r="S39" s="135"/>
      <c r="T39" s="135"/>
      <c r="U39" s="135"/>
      <c r="V39" s="135"/>
      <c r="X39" s="131"/>
    </row>
    <row r="40" spans="1:27" ht="17.25" customHeight="1">
      <c r="A40" s="140">
        <v>2</v>
      </c>
      <c r="B40" s="135" t="s">
        <v>120</v>
      </c>
      <c r="C40" s="135"/>
      <c r="D40" s="135"/>
      <c r="E40" s="135"/>
      <c r="F40" s="135"/>
      <c r="G40" s="135"/>
      <c r="H40" s="135"/>
      <c r="I40" s="135"/>
      <c r="J40" s="135"/>
      <c r="K40" s="135"/>
      <c r="L40" s="135"/>
      <c r="M40" s="135"/>
      <c r="N40" s="135"/>
      <c r="O40" s="135"/>
      <c r="P40" s="135"/>
      <c r="Q40" s="135"/>
      <c r="R40" s="135"/>
      <c r="S40" s="135"/>
      <c r="T40" s="135"/>
      <c r="U40" s="135"/>
      <c r="V40" s="135"/>
      <c r="X40" s="131"/>
    </row>
    <row r="41" spans="1:27" ht="17.25" customHeight="1">
      <c r="A41" s="140">
        <v>3</v>
      </c>
      <c r="B41" s="135" t="s">
        <v>121</v>
      </c>
      <c r="C41" s="135"/>
      <c r="D41" s="135"/>
      <c r="E41" s="135"/>
      <c r="F41" s="135"/>
      <c r="G41" s="135"/>
      <c r="H41" s="135"/>
      <c r="I41" s="135"/>
      <c r="J41" s="135"/>
      <c r="K41" s="135"/>
      <c r="L41" s="135"/>
      <c r="M41" s="135"/>
      <c r="N41" s="135"/>
      <c r="O41" s="135"/>
      <c r="P41" s="135"/>
      <c r="Q41" s="135"/>
      <c r="R41" s="135"/>
      <c r="S41" s="135"/>
      <c r="T41" s="135"/>
      <c r="U41" s="135"/>
      <c r="V41" s="135"/>
    </row>
    <row r="42" spans="1:27" ht="17.25" customHeight="1">
      <c r="A42" s="140">
        <v>4</v>
      </c>
      <c r="B42" s="135" t="s">
        <v>122</v>
      </c>
      <c r="C42" s="135"/>
      <c r="D42" s="135"/>
      <c r="E42" s="135"/>
      <c r="F42" s="135"/>
      <c r="G42" s="135"/>
      <c r="H42" s="135"/>
      <c r="I42" s="135"/>
      <c r="J42" s="135"/>
      <c r="K42" s="135"/>
      <c r="L42" s="135"/>
      <c r="M42" s="135"/>
      <c r="N42" s="135"/>
      <c r="O42" s="135"/>
      <c r="P42" s="135"/>
      <c r="Q42" s="135"/>
      <c r="R42" s="135"/>
      <c r="S42" s="135"/>
      <c r="T42" s="135"/>
      <c r="U42" s="134"/>
      <c r="V42" s="134"/>
    </row>
    <row r="43" spans="1:27" s="108" customFormat="1" ht="15" customHeight="1">
      <c r="A43" s="140">
        <v>5</v>
      </c>
      <c r="B43" s="135" t="s">
        <v>123</v>
      </c>
      <c r="C43" s="135"/>
      <c r="D43" s="135"/>
      <c r="E43" s="135"/>
      <c r="F43" s="135"/>
      <c r="G43" s="135"/>
      <c r="H43" s="135"/>
      <c r="I43" s="135"/>
      <c r="J43" s="135"/>
      <c r="K43" s="135"/>
      <c r="L43" s="135"/>
      <c r="M43" s="135"/>
      <c r="N43" s="135"/>
      <c r="O43" s="135"/>
      <c r="P43" s="135"/>
      <c r="Q43" s="135"/>
      <c r="R43" s="135"/>
      <c r="S43" s="135"/>
      <c r="T43" s="135"/>
      <c r="U43" s="134"/>
      <c r="V43" s="134"/>
    </row>
    <row r="44" spans="1:27" ht="17.25" customHeight="1">
      <c r="A44" s="140">
        <v>6</v>
      </c>
      <c r="B44" s="135" t="s">
        <v>124</v>
      </c>
      <c r="C44" s="135"/>
      <c r="D44" s="135"/>
      <c r="E44" s="135"/>
      <c r="F44" s="135"/>
      <c r="G44" s="135"/>
      <c r="H44" s="135"/>
      <c r="I44" s="135"/>
      <c r="J44" s="135"/>
      <c r="K44" s="135"/>
      <c r="L44" s="135"/>
      <c r="M44" s="135"/>
      <c r="N44" s="135"/>
      <c r="O44" s="135"/>
      <c r="P44" s="135"/>
      <c r="Q44" s="135"/>
      <c r="R44" s="135"/>
      <c r="S44" s="135"/>
      <c r="T44" s="135"/>
      <c r="U44" s="134"/>
      <c r="V44" s="134"/>
    </row>
    <row r="45" spans="1:27" ht="17.25" customHeight="1">
      <c r="A45" s="140">
        <v>7</v>
      </c>
      <c r="B45" s="135" t="s">
        <v>125</v>
      </c>
      <c r="C45" s="135"/>
      <c r="D45" s="135"/>
      <c r="E45" s="135"/>
      <c r="F45" s="135"/>
      <c r="G45" s="135"/>
      <c r="H45" s="135"/>
      <c r="I45" s="135"/>
      <c r="J45" s="135"/>
      <c r="K45" s="135"/>
      <c r="L45" s="135"/>
      <c r="M45" s="135"/>
      <c r="N45" s="135"/>
      <c r="O45" s="135"/>
      <c r="P45" s="135"/>
      <c r="Q45" s="135"/>
      <c r="R45" s="135"/>
      <c r="S45" s="135"/>
      <c r="T45" s="135"/>
      <c r="U45" s="135"/>
      <c r="V45" s="135"/>
    </row>
    <row r="46" spans="1:27" ht="17.25" customHeight="1">
      <c r="A46" s="140">
        <v>8</v>
      </c>
      <c r="B46" s="141" t="s">
        <v>126</v>
      </c>
      <c r="C46" s="141"/>
      <c r="D46" s="141"/>
      <c r="E46" s="141"/>
      <c r="F46" s="134"/>
      <c r="G46" s="142" t="s">
        <v>211</v>
      </c>
      <c r="H46" s="142"/>
      <c r="I46" s="142"/>
      <c r="J46" s="142"/>
      <c r="K46" s="142"/>
      <c r="L46" s="142"/>
      <c r="M46" s="142"/>
      <c r="N46" s="142"/>
      <c r="O46" s="142"/>
      <c r="P46" s="142"/>
      <c r="Q46" s="142"/>
      <c r="R46" s="142"/>
      <c r="S46" s="142"/>
      <c r="T46" s="142"/>
      <c r="U46" s="143"/>
      <c r="V46" s="135"/>
    </row>
    <row r="47" spans="1:27" ht="18.75" customHeight="1">
      <c r="A47" s="140"/>
      <c r="B47" s="134"/>
      <c r="C47" s="134"/>
      <c r="D47" s="134"/>
      <c r="E47" s="134"/>
      <c r="F47" s="134"/>
      <c r="G47" s="142" t="s">
        <v>212</v>
      </c>
      <c r="H47" s="142"/>
      <c r="I47" s="142"/>
      <c r="J47" s="142"/>
      <c r="K47" s="142"/>
      <c r="L47" s="142"/>
      <c r="M47" s="142"/>
      <c r="N47" s="142"/>
      <c r="O47" s="142"/>
      <c r="P47" s="142"/>
      <c r="Q47" s="142"/>
      <c r="R47" s="142"/>
      <c r="S47" s="142"/>
      <c r="T47" s="142"/>
      <c r="U47" s="144"/>
      <c r="V47" s="145"/>
      <c r="Y47" s="118"/>
      <c r="Z47" s="118"/>
      <c r="AA47" s="118"/>
    </row>
    <row r="48" spans="1:27" ht="18.75" customHeight="1">
      <c r="A48" s="140"/>
      <c r="B48" s="134"/>
      <c r="C48" s="134"/>
      <c r="D48" s="134"/>
      <c r="E48" s="134"/>
      <c r="F48" s="134"/>
      <c r="G48" s="142" t="s">
        <v>231</v>
      </c>
      <c r="H48" s="142"/>
      <c r="I48" s="142"/>
      <c r="J48" s="142"/>
      <c r="K48" s="142"/>
      <c r="L48" s="142"/>
      <c r="M48" s="142"/>
      <c r="N48" s="142"/>
      <c r="O48" s="142"/>
      <c r="P48" s="142"/>
      <c r="Q48" s="142"/>
      <c r="R48" s="142"/>
      <c r="S48" s="142"/>
      <c r="T48" s="142"/>
      <c r="U48" s="144"/>
      <c r="V48" s="145"/>
      <c r="Y48" s="118"/>
      <c r="Z48" s="118"/>
      <c r="AA48" s="118"/>
    </row>
    <row r="49" spans="1:27" ht="18.75" customHeight="1">
      <c r="A49" s="140"/>
      <c r="B49" s="134"/>
      <c r="C49" s="134"/>
      <c r="D49" s="134"/>
      <c r="E49" s="134"/>
      <c r="F49" s="134"/>
      <c r="G49" s="142" t="s">
        <v>213</v>
      </c>
      <c r="H49" s="142"/>
      <c r="I49" s="142"/>
      <c r="J49" s="142"/>
      <c r="K49" s="142"/>
      <c r="L49" s="142"/>
      <c r="M49" s="142"/>
      <c r="N49" s="142"/>
      <c r="O49" s="142"/>
      <c r="P49" s="142"/>
      <c r="Q49" s="142"/>
      <c r="R49" s="142"/>
      <c r="S49" s="142"/>
      <c r="T49" s="142"/>
      <c r="U49" s="144"/>
      <c r="V49" s="145"/>
      <c r="Y49" s="118"/>
      <c r="Z49" s="118"/>
      <c r="AA49" s="118"/>
    </row>
    <row r="50" spans="1:27" ht="18.75" customHeight="1">
      <c r="A50" s="140"/>
      <c r="B50" s="134"/>
      <c r="C50" s="134"/>
      <c r="D50" s="134"/>
      <c r="E50" s="134"/>
      <c r="F50" s="134"/>
      <c r="G50" s="142" t="s">
        <v>214</v>
      </c>
      <c r="H50" s="142"/>
      <c r="I50" s="142"/>
      <c r="J50" s="142"/>
      <c r="K50" s="142"/>
      <c r="L50" s="142"/>
      <c r="M50" s="142"/>
      <c r="N50" s="142"/>
      <c r="O50" s="142"/>
      <c r="P50" s="142"/>
      <c r="Q50" s="142"/>
      <c r="R50" s="142"/>
      <c r="S50" s="142"/>
      <c r="T50" s="142"/>
      <c r="U50" s="144"/>
      <c r="V50" s="145"/>
      <c r="Y50" s="118"/>
      <c r="Z50" s="118"/>
      <c r="AA50" s="118"/>
    </row>
    <row r="51" spans="1:27" ht="21" customHeight="1">
      <c r="A51" s="140">
        <v>9</v>
      </c>
      <c r="B51" s="135" t="s">
        <v>127</v>
      </c>
      <c r="C51" s="135"/>
      <c r="D51" s="135"/>
      <c r="E51" s="135"/>
      <c r="F51" s="135"/>
      <c r="G51" s="135"/>
      <c r="H51" s="135"/>
      <c r="I51" s="135"/>
      <c r="J51" s="135"/>
      <c r="K51" s="135"/>
      <c r="L51" s="135"/>
      <c r="M51" s="135"/>
      <c r="N51" s="135"/>
      <c r="O51" s="135"/>
      <c r="P51" s="135"/>
      <c r="Q51" s="135"/>
      <c r="R51" s="135"/>
      <c r="S51" s="135"/>
      <c r="T51" s="135"/>
      <c r="U51" s="137"/>
      <c r="V51" s="137"/>
    </row>
    <row r="52" spans="1:27" ht="18.75" customHeight="1">
      <c r="A52" s="140">
        <v>10</v>
      </c>
      <c r="B52" s="135" t="s">
        <v>128</v>
      </c>
      <c r="C52" s="135"/>
      <c r="D52" s="135"/>
      <c r="E52" s="135"/>
      <c r="F52" s="135"/>
      <c r="G52" s="135"/>
      <c r="H52" s="135"/>
      <c r="I52" s="135"/>
      <c r="J52" s="135"/>
      <c r="K52" s="135"/>
      <c r="L52" s="135"/>
      <c r="M52" s="135"/>
      <c r="N52" s="135"/>
      <c r="O52" s="135"/>
      <c r="P52" s="135"/>
      <c r="Q52" s="135"/>
      <c r="R52" s="135"/>
      <c r="S52" s="135"/>
      <c r="T52" s="135"/>
      <c r="U52" s="135"/>
      <c r="V52" s="135"/>
    </row>
    <row r="53" spans="1:27" s="149" customFormat="1" ht="18.75" customHeight="1">
      <c r="A53" s="146" t="s">
        <v>129</v>
      </c>
      <c r="B53" s="147" t="s">
        <v>130</v>
      </c>
      <c r="C53" s="147"/>
      <c r="D53" s="147"/>
      <c r="E53" s="147"/>
      <c r="F53" s="147"/>
      <c r="G53" s="147"/>
      <c r="H53" s="147"/>
      <c r="I53" s="147"/>
      <c r="J53" s="147"/>
      <c r="K53" s="147"/>
      <c r="L53" s="147"/>
      <c r="M53" s="147"/>
      <c r="N53" s="147"/>
      <c r="O53" s="147"/>
      <c r="P53" s="147"/>
      <c r="Q53" s="147"/>
      <c r="R53" s="147"/>
      <c r="S53" s="147"/>
      <c r="T53" s="147"/>
      <c r="U53" s="148"/>
      <c r="V53" s="148"/>
    </row>
    <row r="54" spans="1:27" s="149" customFormat="1" ht="13.15" customHeight="1">
      <c r="A54" s="150"/>
      <c r="B54" s="150"/>
      <c r="C54" s="150"/>
      <c r="D54" s="150"/>
      <c r="E54" s="150"/>
      <c r="F54" s="150"/>
      <c r="G54" s="150"/>
      <c r="H54" s="150"/>
      <c r="I54" s="150"/>
      <c r="J54" s="150"/>
      <c r="K54" s="150"/>
      <c r="L54" s="150"/>
      <c r="M54" s="150"/>
      <c r="N54" s="150"/>
      <c r="O54" s="150"/>
      <c r="P54" s="150"/>
      <c r="Q54" s="150"/>
      <c r="R54" s="150"/>
      <c r="S54" s="150"/>
      <c r="T54" s="150"/>
      <c r="U54" s="151"/>
      <c r="V54" s="151"/>
    </row>
    <row r="55" spans="1:27" s="149" customFormat="1" ht="13.15" customHeight="1">
      <c r="A55" s="152">
        <v>6</v>
      </c>
      <c r="B55" s="153" t="s">
        <v>131</v>
      </c>
      <c r="C55" s="153"/>
      <c r="D55" s="153"/>
      <c r="E55" s="153"/>
      <c r="F55" s="153"/>
      <c r="G55" s="153"/>
      <c r="H55" s="153"/>
      <c r="I55" s="153"/>
      <c r="J55" s="153"/>
      <c r="K55" s="153"/>
      <c r="L55" s="153"/>
      <c r="M55" s="153"/>
      <c r="N55" s="153"/>
      <c r="O55" s="153"/>
      <c r="P55" s="153"/>
      <c r="Q55" s="153"/>
      <c r="R55" s="153"/>
      <c r="S55" s="153"/>
      <c r="T55" s="153"/>
      <c r="U55" s="153"/>
      <c r="V55" s="153"/>
    </row>
    <row r="56" spans="1:27" s="149" customFormat="1" ht="25.5" customHeight="1">
      <c r="A56" s="154" t="s">
        <v>132</v>
      </c>
      <c r="B56" s="154"/>
      <c r="C56" s="154"/>
      <c r="D56" s="154"/>
      <c r="E56" s="154"/>
      <c r="F56" s="154"/>
      <c r="G56" s="154"/>
      <c r="H56" s="154"/>
      <c r="I56" s="154"/>
      <c r="J56" s="154"/>
      <c r="K56" s="154"/>
      <c r="L56" s="154"/>
      <c r="N56" s="424">
        <v>14</v>
      </c>
      <c r="O56" s="424"/>
      <c r="P56" s="147" t="s">
        <v>133</v>
      </c>
      <c r="Q56" s="147"/>
      <c r="R56" s="147"/>
      <c r="S56" s="147"/>
      <c r="T56" s="147"/>
      <c r="U56" s="155"/>
      <c r="V56" s="155"/>
    </row>
    <row r="57" spans="1:27" s="149" customFormat="1" ht="18.75" customHeight="1">
      <c r="A57" s="148" t="s">
        <v>134</v>
      </c>
      <c r="B57" s="148"/>
      <c r="C57" s="148"/>
      <c r="D57" s="148"/>
      <c r="E57" s="148"/>
      <c r="F57" s="148"/>
      <c r="G57" s="148"/>
      <c r="H57" s="148"/>
      <c r="I57" s="148"/>
      <c r="J57" s="148"/>
      <c r="K57" s="148"/>
      <c r="L57" s="148"/>
      <c r="M57" s="148"/>
      <c r="N57" s="148"/>
      <c r="O57" s="148"/>
      <c r="P57" s="148"/>
      <c r="Q57" s="148"/>
      <c r="R57" s="148"/>
      <c r="S57" s="148"/>
      <c r="T57" s="148"/>
      <c r="U57" s="156"/>
      <c r="V57" s="156"/>
    </row>
    <row r="58" spans="1:27" ht="16.5" customHeight="1">
      <c r="A58" s="130"/>
      <c r="B58" s="130"/>
      <c r="C58" s="130"/>
      <c r="D58" s="130"/>
      <c r="E58" s="130"/>
      <c r="F58" s="130"/>
      <c r="G58" s="130"/>
      <c r="H58" s="130"/>
      <c r="I58" s="130"/>
      <c r="J58" s="130"/>
      <c r="K58" s="130"/>
      <c r="L58" s="130"/>
      <c r="M58" s="130"/>
      <c r="N58" s="130"/>
      <c r="O58" s="130"/>
      <c r="P58" s="130"/>
      <c r="Q58" s="130"/>
      <c r="R58" s="130"/>
      <c r="S58" s="130"/>
      <c r="T58" s="130"/>
      <c r="U58" s="157"/>
      <c r="V58" s="157"/>
    </row>
    <row r="59" spans="1:27" ht="22.5" customHeight="1">
      <c r="A59" s="125">
        <v>7</v>
      </c>
      <c r="B59" s="137" t="s">
        <v>135</v>
      </c>
      <c r="C59" s="137"/>
      <c r="D59" s="137"/>
      <c r="E59" s="137"/>
      <c r="F59" s="137"/>
      <c r="G59" s="137"/>
      <c r="H59" s="137"/>
      <c r="I59" s="137"/>
      <c r="J59" s="137"/>
      <c r="K59" s="137"/>
      <c r="L59" s="137"/>
      <c r="M59" s="137"/>
      <c r="N59" s="137"/>
      <c r="O59" s="137"/>
      <c r="P59" s="137"/>
      <c r="Q59" s="137"/>
      <c r="R59" s="137"/>
      <c r="S59" s="137"/>
      <c r="T59" s="137"/>
      <c r="U59" s="130"/>
      <c r="V59" s="130"/>
    </row>
    <row r="60" spans="1:27" ht="20.25" customHeight="1">
      <c r="A60" s="158" t="s">
        <v>136</v>
      </c>
      <c r="B60" s="158"/>
      <c r="C60" s="158"/>
      <c r="D60" s="158"/>
      <c r="E60" s="158"/>
      <c r="F60" s="158"/>
      <c r="G60" s="158"/>
      <c r="H60" s="158"/>
      <c r="I60" s="158"/>
      <c r="J60" s="158"/>
      <c r="K60" s="158"/>
      <c r="L60" s="158"/>
      <c r="M60" s="158"/>
      <c r="N60" s="158"/>
      <c r="O60" s="158"/>
      <c r="P60" s="158"/>
      <c r="Q60" s="158"/>
      <c r="R60" s="158"/>
      <c r="S60" s="158"/>
      <c r="T60" s="158"/>
      <c r="U60" s="137"/>
      <c r="V60" s="137"/>
    </row>
    <row r="61" spans="1:27" ht="55.5" customHeight="1">
      <c r="A61" s="159"/>
      <c r="B61" s="425" t="s">
        <v>137</v>
      </c>
      <c r="C61" s="425"/>
      <c r="D61" s="425"/>
      <c r="E61" s="425"/>
      <c r="F61" s="425"/>
      <c r="G61" s="425"/>
      <c r="H61" s="425"/>
      <c r="I61" s="425"/>
      <c r="J61" s="425"/>
      <c r="K61" s="425"/>
      <c r="L61" s="425"/>
      <c r="M61" s="425"/>
      <c r="N61" s="425"/>
      <c r="O61" s="425"/>
      <c r="P61" s="425"/>
      <c r="Q61" s="425"/>
      <c r="R61" s="425"/>
      <c r="S61" s="425"/>
      <c r="T61" s="425"/>
      <c r="U61" s="425"/>
      <c r="V61" s="425"/>
    </row>
    <row r="62" spans="1:27" ht="44.25" customHeight="1">
      <c r="A62" s="160"/>
      <c r="B62" s="425" t="s">
        <v>138</v>
      </c>
      <c r="C62" s="425"/>
      <c r="D62" s="425"/>
      <c r="E62" s="425"/>
      <c r="F62" s="425"/>
      <c r="G62" s="425"/>
      <c r="H62" s="425"/>
      <c r="I62" s="425"/>
      <c r="J62" s="425"/>
      <c r="K62" s="425"/>
      <c r="L62" s="425"/>
      <c r="M62" s="425"/>
      <c r="N62" s="425"/>
      <c r="O62" s="425"/>
      <c r="P62" s="425"/>
      <c r="Q62" s="425"/>
      <c r="R62" s="425"/>
      <c r="S62" s="425"/>
      <c r="T62" s="425"/>
      <c r="U62" s="425"/>
      <c r="V62" s="425"/>
    </row>
    <row r="63" spans="1:27" ht="13.15" customHeight="1">
      <c r="A63" s="109"/>
      <c r="B63" s="130"/>
      <c r="C63" s="130"/>
      <c r="D63" s="130"/>
      <c r="E63" s="130"/>
      <c r="F63" s="130"/>
      <c r="G63" s="130"/>
      <c r="H63" s="130"/>
      <c r="I63" s="130"/>
      <c r="J63" s="130"/>
      <c r="K63" s="130"/>
      <c r="L63" s="130"/>
      <c r="M63" s="130"/>
      <c r="N63" s="130"/>
      <c r="O63" s="130"/>
      <c r="P63" s="130"/>
      <c r="Q63" s="130"/>
      <c r="R63" s="130"/>
      <c r="S63" s="130"/>
      <c r="T63" s="130"/>
      <c r="U63" s="135"/>
      <c r="V63" s="135"/>
    </row>
    <row r="64" spans="1:27" ht="19.5" customHeight="1">
      <c r="A64" s="125">
        <v>8</v>
      </c>
      <c r="B64" s="137" t="s">
        <v>139</v>
      </c>
      <c r="C64" s="137"/>
      <c r="D64" s="137"/>
      <c r="E64" s="137"/>
      <c r="F64" s="137"/>
      <c r="G64" s="137"/>
      <c r="H64" s="137"/>
      <c r="I64" s="137"/>
      <c r="J64" s="137"/>
      <c r="K64" s="137"/>
      <c r="L64" s="137"/>
      <c r="M64" s="137"/>
      <c r="N64" s="137"/>
      <c r="O64" s="137"/>
      <c r="P64" s="137"/>
      <c r="Q64" s="137"/>
      <c r="R64" s="137"/>
      <c r="S64" s="137"/>
      <c r="T64" s="137"/>
      <c r="U64" s="135"/>
      <c r="V64" s="135"/>
    </row>
    <row r="65" spans="1:22" s="149" customFormat="1" ht="15.75" customHeight="1">
      <c r="A65" s="150"/>
      <c r="B65" s="150"/>
      <c r="C65" s="150"/>
      <c r="D65" s="150"/>
      <c r="E65" s="150"/>
      <c r="F65" s="150"/>
      <c r="G65" s="150"/>
      <c r="H65" s="150"/>
      <c r="I65" s="150"/>
      <c r="J65" s="150"/>
      <c r="K65" s="150"/>
      <c r="L65" s="150"/>
      <c r="M65" s="150"/>
      <c r="N65" s="150"/>
      <c r="O65" s="150"/>
      <c r="P65" s="150"/>
      <c r="Q65" s="150"/>
      <c r="R65" s="150"/>
      <c r="S65" s="150"/>
      <c r="T65" s="150"/>
      <c r="U65" s="147"/>
      <c r="V65" s="147"/>
    </row>
    <row r="66" spans="1:22" s="149" customFormat="1" ht="36.75" customHeight="1">
      <c r="B66" s="422" t="s">
        <v>140</v>
      </c>
      <c r="C66" s="423"/>
      <c r="D66" s="423"/>
      <c r="E66" s="423"/>
      <c r="F66" s="423"/>
      <c r="G66" s="423"/>
      <c r="H66" s="423"/>
      <c r="I66" s="423"/>
      <c r="J66" s="423"/>
      <c r="K66" s="423"/>
      <c r="L66" s="423"/>
      <c r="M66" s="423"/>
      <c r="N66" s="423"/>
      <c r="O66" s="423"/>
      <c r="P66" s="423"/>
      <c r="Q66" s="423"/>
      <c r="R66" s="423"/>
      <c r="S66" s="423"/>
      <c r="T66" s="423"/>
      <c r="U66" s="147"/>
      <c r="V66" s="147"/>
    </row>
    <row r="67" spans="1:22" s="149" customFormat="1" ht="12" customHeight="1">
      <c r="A67" s="161"/>
      <c r="B67" s="147"/>
      <c r="C67" s="147"/>
      <c r="D67" s="147"/>
      <c r="E67" s="147"/>
      <c r="F67" s="147"/>
      <c r="G67" s="147"/>
      <c r="H67" s="147"/>
      <c r="I67" s="147"/>
      <c r="J67" s="147"/>
      <c r="K67" s="147"/>
      <c r="L67" s="147"/>
      <c r="M67" s="147"/>
      <c r="N67" s="147"/>
      <c r="O67" s="147"/>
      <c r="P67" s="147"/>
      <c r="Q67" s="147"/>
      <c r="R67" s="147"/>
      <c r="S67" s="147"/>
      <c r="T67" s="147"/>
      <c r="U67" s="162"/>
      <c r="V67" s="162"/>
    </row>
    <row r="68" spans="1:22" s="149" customFormat="1" ht="19.5" customHeight="1">
      <c r="A68" s="420"/>
      <c r="B68" s="162" t="s">
        <v>141</v>
      </c>
      <c r="C68" s="147" t="s">
        <v>142</v>
      </c>
      <c r="D68" s="147"/>
      <c r="E68" s="147"/>
      <c r="F68" s="147"/>
      <c r="G68" s="147"/>
      <c r="H68" s="147"/>
      <c r="I68" s="147"/>
      <c r="J68" s="147"/>
      <c r="K68" s="147"/>
      <c r="L68" s="147"/>
      <c r="M68" s="147"/>
      <c r="N68" s="147"/>
      <c r="O68" s="147"/>
      <c r="P68" s="147"/>
      <c r="Q68" s="147"/>
      <c r="R68" s="147"/>
      <c r="S68" s="147"/>
      <c r="T68" s="147"/>
      <c r="U68" s="162"/>
      <c r="V68" s="162"/>
    </row>
    <row r="69" spans="1:22" s="149" customFormat="1" ht="19.5" customHeight="1">
      <c r="A69" s="420"/>
      <c r="B69" s="162" t="s">
        <v>143</v>
      </c>
      <c r="C69" s="147" t="s">
        <v>144</v>
      </c>
      <c r="D69" s="147"/>
      <c r="E69" s="147"/>
      <c r="F69" s="147"/>
      <c r="G69" s="147"/>
      <c r="H69" s="147"/>
      <c r="I69" s="147"/>
      <c r="J69" s="147"/>
      <c r="K69" s="147"/>
      <c r="L69" s="147"/>
      <c r="M69" s="147"/>
      <c r="N69" s="147"/>
      <c r="O69" s="147"/>
      <c r="P69" s="147"/>
      <c r="Q69" s="147"/>
      <c r="R69" s="147"/>
      <c r="S69" s="147"/>
      <c r="T69" s="147"/>
      <c r="U69" s="162"/>
      <c r="V69" s="162"/>
    </row>
    <row r="70" spans="1:22" s="149" customFormat="1" ht="19.5" customHeight="1">
      <c r="A70" s="420"/>
      <c r="B70" s="162" t="s">
        <v>145</v>
      </c>
      <c r="C70" s="147" t="s">
        <v>146</v>
      </c>
      <c r="D70" s="147"/>
      <c r="E70" s="147"/>
      <c r="F70" s="147"/>
      <c r="G70" s="147"/>
      <c r="H70" s="147"/>
      <c r="I70" s="147"/>
      <c r="J70" s="147"/>
      <c r="K70" s="147"/>
      <c r="L70" s="147"/>
      <c r="M70" s="147"/>
      <c r="N70" s="147"/>
      <c r="O70" s="147"/>
      <c r="P70" s="147"/>
      <c r="Q70" s="147"/>
      <c r="R70" s="147"/>
      <c r="S70" s="147"/>
      <c r="T70" s="147"/>
      <c r="U70" s="162"/>
      <c r="V70" s="162"/>
    </row>
    <row r="71" spans="1:22" s="149" customFormat="1" ht="19.5" customHeight="1">
      <c r="A71" s="420"/>
      <c r="B71" s="162" t="s">
        <v>147</v>
      </c>
      <c r="C71" s="162" t="s">
        <v>148</v>
      </c>
      <c r="D71" s="162"/>
      <c r="E71" s="162"/>
      <c r="F71" s="162"/>
      <c r="G71" s="162"/>
      <c r="H71" s="162"/>
      <c r="I71" s="162"/>
      <c r="J71" s="162"/>
      <c r="K71" s="162"/>
      <c r="L71" s="162"/>
      <c r="M71" s="162"/>
      <c r="N71" s="162"/>
      <c r="O71" s="162"/>
      <c r="P71" s="162"/>
      <c r="Q71" s="162"/>
      <c r="R71" s="162"/>
      <c r="S71" s="162"/>
      <c r="T71" s="162"/>
      <c r="U71" s="162"/>
      <c r="V71" s="162"/>
    </row>
    <row r="72" spans="1:22" s="149" customFormat="1" ht="19.5" customHeight="1">
      <c r="A72" s="420"/>
      <c r="B72" s="162" t="s">
        <v>149</v>
      </c>
      <c r="C72" s="162" t="s">
        <v>150</v>
      </c>
      <c r="D72" s="162"/>
      <c r="E72" s="162"/>
      <c r="F72" s="162"/>
      <c r="G72" s="162"/>
      <c r="H72" s="162"/>
      <c r="I72" s="162"/>
      <c r="J72" s="162"/>
      <c r="K72" s="162"/>
      <c r="L72" s="162"/>
      <c r="M72" s="162"/>
      <c r="N72" s="162"/>
      <c r="O72" s="162"/>
      <c r="P72" s="162"/>
      <c r="Q72" s="162"/>
      <c r="R72" s="162"/>
      <c r="S72" s="162"/>
      <c r="T72" s="162"/>
      <c r="U72" s="147"/>
      <c r="V72" s="147"/>
    </row>
    <row r="73" spans="1:22" s="149" customFormat="1" ht="19.5" customHeight="1">
      <c r="A73" s="420"/>
      <c r="B73" s="162" t="s">
        <v>151</v>
      </c>
      <c r="C73" s="162" t="s">
        <v>160</v>
      </c>
      <c r="D73" s="162"/>
      <c r="E73" s="162"/>
      <c r="F73" s="162"/>
      <c r="G73" s="162"/>
      <c r="H73" s="162"/>
      <c r="I73" s="162"/>
      <c r="J73" s="162"/>
      <c r="K73" s="162"/>
      <c r="L73" s="162"/>
      <c r="M73" s="162"/>
      <c r="N73" s="162"/>
      <c r="O73" s="162"/>
      <c r="P73" s="162"/>
      <c r="Q73" s="162"/>
      <c r="R73" s="162"/>
      <c r="S73" s="162"/>
      <c r="T73" s="162"/>
      <c r="U73" s="147"/>
      <c r="V73" s="147"/>
    </row>
    <row r="74" spans="1:22" s="149" customFormat="1" ht="19.5" customHeight="1">
      <c r="A74" s="420"/>
      <c r="B74" s="162" t="s">
        <v>152</v>
      </c>
      <c r="C74" s="162" t="s">
        <v>153</v>
      </c>
      <c r="D74" s="162"/>
      <c r="E74" s="162"/>
      <c r="F74" s="162"/>
      <c r="G74" s="162"/>
      <c r="H74" s="162"/>
      <c r="I74" s="162"/>
      <c r="J74" s="162"/>
      <c r="K74" s="162"/>
      <c r="L74" s="162"/>
      <c r="M74" s="162"/>
      <c r="N74" s="162"/>
      <c r="O74" s="162"/>
      <c r="P74" s="162"/>
      <c r="Q74" s="162"/>
      <c r="R74" s="162"/>
      <c r="S74" s="162"/>
      <c r="T74" s="162"/>
      <c r="U74" s="163"/>
      <c r="V74" s="163"/>
    </row>
    <row r="75" spans="1:22" s="149" customFormat="1" ht="19.5" customHeight="1">
      <c r="A75" s="420"/>
      <c r="B75" s="162" t="s">
        <v>154</v>
      </c>
      <c r="C75" s="147" t="s">
        <v>161</v>
      </c>
      <c r="D75" s="162"/>
      <c r="E75" s="162"/>
      <c r="F75" s="162"/>
      <c r="G75" s="162"/>
      <c r="H75" s="162"/>
      <c r="I75" s="162"/>
      <c r="J75" s="162"/>
      <c r="K75" s="162"/>
      <c r="L75" s="162"/>
      <c r="M75" s="162"/>
      <c r="N75" s="162"/>
      <c r="O75" s="162"/>
      <c r="P75" s="162"/>
      <c r="Q75" s="162"/>
      <c r="R75" s="162"/>
      <c r="S75" s="162"/>
      <c r="T75" s="162"/>
      <c r="U75" s="164"/>
      <c r="V75" s="164"/>
    </row>
    <row r="76" spans="1:22" s="149" customFormat="1" ht="11.25" customHeight="1">
      <c r="A76" s="150"/>
      <c r="B76" s="162"/>
      <c r="D76" s="147"/>
      <c r="E76" s="147"/>
      <c r="F76" s="147"/>
      <c r="G76" s="147"/>
      <c r="H76" s="147"/>
      <c r="I76" s="147"/>
      <c r="J76" s="147"/>
      <c r="K76" s="147"/>
      <c r="L76" s="147"/>
      <c r="M76" s="147"/>
      <c r="N76" s="147"/>
      <c r="O76" s="147"/>
      <c r="P76" s="147"/>
      <c r="Q76" s="147"/>
      <c r="R76" s="147"/>
      <c r="S76" s="147"/>
      <c r="T76" s="147"/>
      <c r="U76" s="165"/>
      <c r="V76" s="165"/>
    </row>
    <row r="77" spans="1:22" s="149" customFormat="1" ht="41.25" customHeight="1">
      <c r="A77" s="421" t="s">
        <v>155</v>
      </c>
      <c r="B77" s="421"/>
      <c r="C77" s="421"/>
      <c r="D77" s="421"/>
      <c r="E77" s="421"/>
      <c r="F77" s="421"/>
      <c r="G77" s="421"/>
      <c r="H77" s="421"/>
      <c r="I77" s="421"/>
      <c r="J77" s="421"/>
      <c r="K77" s="421"/>
      <c r="L77" s="421"/>
      <c r="M77" s="421"/>
      <c r="N77" s="421"/>
      <c r="O77" s="421"/>
      <c r="P77" s="421"/>
      <c r="Q77" s="421"/>
      <c r="R77" s="421"/>
      <c r="S77" s="421"/>
      <c r="T77" s="421"/>
      <c r="U77" s="421"/>
      <c r="V77" s="421"/>
    </row>
    <row r="78" spans="1:22" s="149" customFormat="1" ht="10.5" customHeight="1">
      <c r="A78" s="164"/>
      <c r="B78" s="164"/>
      <c r="C78" s="164"/>
      <c r="D78" s="163"/>
      <c r="E78" s="164"/>
      <c r="F78" s="164"/>
      <c r="G78" s="164"/>
      <c r="H78" s="164"/>
      <c r="I78" s="164"/>
      <c r="J78" s="164"/>
      <c r="K78" s="164"/>
      <c r="L78" s="164"/>
      <c r="M78" s="164"/>
      <c r="N78" s="164"/>
      <c r="O78" s="164"/>
      <c r="P78" s="164"/>
      <c r="Q78" s="164"/>
      <c r="R78" s="164"/>
      <c r="S78" s="164"/>
      <c r="T78" s="164"/>
    </row>
    <row r="79" spans="1:22" s="149" customFormat="1" ht="41.25" customHeight="1">
      <c r="A79" s="421" t="s">
        <v>156</v>
      </c>
      <c r="B79" s="421"/>
      <c r="C79" s="421"/>
      <c r="D79" s="421"/>
      <c r="E79" s="421"/>
      <c r="F79" s="421"/>
      <c r="G79" s="421"/>
      <c r="H79" s="421"/>
      <c r="I79" s="421"/>
      <c r="J79" s="421"/>
      <c r="K79" s="421"/>
      <c r="L79" s="421"/>
      <c r="M79" s="421"/>
      <c r="N79" s="421"/>
      <c r="O79" s="421"/>
      <c r="P79" s="421"/>
      <c r="Q79" s="421"/>
      <c r="R79" s="421"/>
      <c r="S79" s="421"/>
      <c r="T79" s="421"/>
      <c r="U79" s="421"/>
      <c r="V79" s="421"/>
    </row>
    <row r="80" spans="1:22" s="149" customFormat="1" ht="21" customHeight="1">
      <c r="A80" s="420" t="s">
        <v>157</v>
      </c>
      <c r="B80" s="420"/>
      <c r="C80" s="420"/>
      <c r="D80" s="420"/>
      <c r="E80" s="420"/>
      <c r="F80" s="420"/>
      <c r="G80" s="420"/>
      <c r="H80" s="420"/>
      <c r="I80" s="420"/>
      <c r="J80" s="420"/>
      <c r="K80" s="420"/>
      <c r="L80" s="420"/>
      <c r="M80" s="420"/>
      <c r="N80" s="420"/>
      <c r="O80" s="420"/>
      <c r="P80" s="420"/>
      <c r="Q80" s="420"/>
      <c r="R80" s="420"/>
      <c r="S80" s="420"/>
      <c r="T80" s="420"/>
      <c r="U80" s="420"/>
      <c r="V80" s="420"/>
    </row>
    <row r="81" spans="1:22" s="149" customFormat="1" ht="37.5" customHeight="1">
      <c r="A81" s="421" t="s">
        <v>158</v>
      </c>
      <c r="B81" s="421"/>
      <c r="C81" s="421"/>
      <c r="D81" s="421"/>
      <c r="E81" s="421"/>
      <c r="F81" s="421"/>
      <c r="G81" s="421"/>
      <c r="H81" s="421"/>
      <c r="I81" s="421"/>
      <c r="J81" s="421"/>
      <c r="K81" s="421"/>
      <c r="L81" s="421"/>
      <c r="M81" s="421"/>
      <c r="N81" s="421"/>
      <c r="O81" s="421"/>
      <c r="P81" s="421"/>
      <c r="Q81" s="421"/>
      <c r="R81" s="421"/>
      <c r="S81" s="421"/>
      <c r="T81" s="421"/>
      <c r="U81" s="421"/>
      <c r="V81" s="421"/>
    </row>
    <row r="82" spans="1:22" s="149" customFormat="1" ht="6" customHeight="1">
      <c r="A82" s="166"/>
    </row>
    <row r="83" spans="1:22" s="149" customFormat="1" ht="6" customHeight="1">
      <c r="A83" s="166"/>
    </row>
    <row r="84" spans="1:22" s="149" customFormat="1">
      <c r="A84" s="166"/>
    </row>
    <row r="85" spans="1:22" s="149" customFormat="1">
      <c r="A85" s="166"/>
    </row>
  </sheetData>
  <sheetProtection algorithmName="SHA-512" hashValue="pMaI5fJjKqMmjNxwW/XlB9cSi5VY4ansNdYYKmyGBe7VqBdNLqHGh+yIMewcycw2Evmw7sJb7zb4fZ8JJWeTgw==" saltValue="ELauJneO9sIybgm3lCCepg==" spinCount="100000" sheet="1" objects="1" scenarios="1"/>
  <mergeCells count="62">
    <mergeCell ref="A8:V8"/>
    <mergeCell ref="A2:F2"/>
    <mergeCell ref="H2:Q2"/>
    <mergeCell ref="D4:V4"/>
    <mergeCell ref="A6:V6"/>
    <mergeCell ref="B7:V7"/>
    <mergeCell ref="B17:V17"/>
    <mergeCell ref="A9:V9"/>
    <mergeCell ref="A10:V10"/>
    <mergeCell ref="B11:V11"/>
    <mergeCell ref="A12:V12"/>
    <mergeCell ref="A14:F14"/>
    <mergeCell ref="G14:S14"/>
    <mergeCell ref="E15:V15"/>
    <mergeCell ref="A16:I16"/>
    <mergeCell ref="J16:K16"/>
    <mergeCell ref="L16:Q16"/>
    <mergeCell ref="R16:V16"/>
    <mergeCell ref="A18:E18"/>
    <mergeCell ref="G18:V18"/>
    <mergeCell ref="A19:E19"/>
    <mergeCell ref="G19:V19"/>
    <mergeCell ref="D20:G20"/>
    <mergeCell ref="K20:N20"/>
    <mergeCell ref="Q20:V20"/>
    <mergeCell ref="A29:V29"/>
    <mergeCell ref="F21:J21"/>
    <mergeCell ref="K21:L21"/>
    <mergeCell ref="M21:P21"/>
    <mergeCell ref="Q21:R21"/>
    <mergeCell ref="S21:V21"/>
    <mergeCell ref="P22:V22"/>
    <mergeCell ref="D23:M23"/>
    <mergeCell ref="I24:V24"/>
    <mergeCell ref="K25:V25"/>
    <mergeCell ref="C26:G26"/>
    <mergeCell ref="B28:V28"/>
    <mergeCell ref="D22:J22"/>
    <mergeCell ref="A30:B33"/>
    <mergeCell ref="C30:J30"/>
    <mergeCell ref="M30:T30"/>
    <mergeCell ref="U30:V33"/>
    <mergeCell ref="C31:J31"/>
    <mergeCell ref="M31:T31"/>
    <mergeCell ref="C32:J32"/>
    <mergeCell ref="M32:T32"/>
    <mergeCell ref="C33:J33"/>
    <mergeCell ref="M33:T33"/>
    <mergeCell ref="A34:B35"/>
    <mergeCell ref="C34:J34"/>
    <mergeCell ref="M34:T34"/>
    <mergeCell ref="C35:J35"/>
    <mergeCell ref="M35:T35"/>
    <mergeCell ref="A80:V80"/>
    <mergeCell ref="A81:V81"/>
    <mergeCell ref="B66:T66"/>
    <mergeCell ref="N56:O56"/>
    <mergeCell ref="B61:V61"/>
    <mergeCell ref="B62:V62"/>
    <mergeCell ref="A68:A75"/>
    <mergeCell ref="A77:V77"/>
    <mergeCell ref="A79:V79"/>
  </mergeCells>
  <pageMargins left="0.70866141732283472" right="0.70866141732283472" top="0.55118110236220474" bottom="0.55118110236220474" header="0.31496062992125984" footer="0.31496062992125984"/>
  <pageSetup scale="76" fitToHeight="0" orientation="portrait" r:id="rId1"/>
  <headerFooter>
    <oddFooter>&amp;C&amp;"Arial,Normal"&amp;8Page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24"/>
  <sheetViews>
    <sheetView showGridLines="0" topLeftCell="A4" workbookViewId="0">
      <selection activeCell="G30" sqref="G30"/>
    </sheetView>
  </sheetViews>
  <sheetFormatPr baseColWidth="10" defaultColWidth="14.85546875" defaultRowHeight="15"/>
  <cols>
    <col min="1" max="1" width="1.28515625" style="172" customWidth="1"/>
    <col min="2" max="2" width="9.5703125" style="172" customWidth="1"/>
    <col min="3" max="3" width="60" style="172" customWidth="1"/>
    <col min="4" max="4" width="2.5703125" style="172" customWidth="1"/>
    <col min="5" max="5" width="25.7109375" style="171" customWidth="1"/>
    <col min="6" max="6" width="8.7109375" style="171" customWidth="1"/>
    <col min="7" max="7" width="34.140625" style="172" customWidth="1"/>
    <col min="8" max="8" width="8.7109375" style="173" customWidth="1"/>
    <col min="9" max="9" width="13.85546875" style="171" customWidth="1"/>
    <col min="10" max="10" width="15.140625" style="172" hidden="1" customWidth="1"/>
    <col min="11" max="16384" width="14.85546875" style="172"/>
  </cols>
  <sheetData>
    <row r="1" spans="1:9" ht="52.5" customHeight="1">
      <c r="A1" s="168"/>
      <c r="B1" s="169"/>
      <c r="C1" s="170" t="str">
        <f>IF([1]SOMMAIRE!M5="x",[1]SOMMAIRE!N5,IF([1]SOMMAIRE!M7="x",[1]SOMMAIRE!N7,IF([1]SOMMAIRE!M9="x",[1]SOMMAIRE!N9)))</f>
        <v>3195, boul. de la Pinière, bureau 203, 
Terrebonne, Québec, J6X 4P7
(450) 492-2229</v>
      </c>
      <c r="D1" s="456" t="s">
        <v>82</v>
      </c>
      <c r="E1" s="457"/>
    </row>
    <row r="2" spans="1:9" s="118" customFormat="1" ht="19.5" customHeight="1">
      <c r="A2" s="174"/>
      <c r="B2" s="175"/>
      <c r="C2" s="176"/>
      <c r="D2" s="176"/>
      <c r="E2" s="177" t="s">
        <v>202</v>
      </c>
    </row>
    <row r="3" spans="1:9" ht="23.65" customHeight="1">
      <c r="A3" s="168"/>
      <c r="B3" s="178" t="s">
        <v>0</v>
      </c>
      <c r="C3" s="179" t="str">
        <f>IF([1]SOMMAIRE!D4&lt;&gt;"",[1]SOMMAIRE!D4,"Compléter SOMMAIRE")</f>
        <v>Ville de l'Assomption</v>
      </c>
      <c r="D3" s="180"/>
      <c r="E3" s="181" t="s">
        <v>162</v>
      </c>
      <c r="F3" s="182"/>
      <c r="G3" s="182"/>
      <c r="H3" s="182"/>
      <c r="I3" s="182"/>
    </row>
    <row r="4" spans="1:9" s="118" customFormat="1" ht="19.5" customHeight="1">
      <c r="A4" s="174"/>
      <c r="B4" s="183"/>
      <c r="C4" s="184"/>
      <c r="D4" s="184"/>
      <c r="E4" s="185" t="s">
        <v>1</v>
      </c>
    </row>
    <row r="5" spans="1:9" ht="22.9" customHeight="1">
      <c r="A5" s="168"/>
      <c r="B5" s="186" t="s">
        <v>2</v>
      </c>
      <c r="C5" s="187" t="str">
        <f>IF([1]SOMMAIRE!D3&lt;&gt;"",[1]SOMMAIRE!D3,"Compléter SOMMAIRE")</f>
        <v>Rénovation du chalet du Parc André-Courcelles</v>
      </c>
      <c r="D5" s="188"/>
      <c r="E5" s="189" t="str">
        <f>IF([1]SOMMAIRE!D16&lt;&gt;"",[1]SOMMAIRE!D16,"Compléter SOMMAIRE")</f>
        <v>03-04646</v>
      </c>
      <c r="F5" s="182"/>
      <c r="G5" s="190"/>
      <c r="H5" s="182"/>
      <c r="I5" s="182"/>
    </row>
    <row r="6" spans="1:9" s="118" customFormat="1" ht="19.5" customHeight="1">
      <c r="A6" s="174"/>
      <c r="B6" s="183"/>
      <c r="C6" s="184"/>
      <c r="D6" s="184"/>
      <c r="E6" s="185" t="s">
        <v>3</v>
      </c>
      <c r="G6" s="191"/>
      <c r="H6" s="191"/>
      <c r="I6" s="191"/>
    </row>
    <row r="7" spans="1:9" ht="23.65" customHeight="1">
      <c r="A7" s="168"/>
      <c r="B7" s="192"/>
      <c r="C7" s="193"/>
      <c r="D7" s="188"/>
      <c r="E7" s="189" t="s">
        <v>58</v>
      </c>
      <c r="F7" s="182"/>
      <c r="G7" s="191"/>
      <c r="H7" s="191"/>
      <c r="I7" s="191"/>
    </row>
    <row r="8" spans="1:9" s="118" customFormat="1" ht="3.75" customHeight="1">
      <c r="A8" s="174"/>
      <c r="B8" s="194"/>
      <c r="C8" s="195"/>
      <c r="D8" s="195"/>
      <c r="E8" s="196"/>
      <c r="G8" s="191"/>
      <c r="H8" s="191"/>
      <c r="I8" s="191"/>
    </row>
    <row r="9" spans="1:9" ht="7.15" customHeight="1">
      <c r="A9" s="168"/>
      <c r="B9" s="197"/>
      <c r="C9" s="197"/>
      <c r="D9" s="197"/>
      <c r="E9" s="197"/>
      <c r="F9" s="182"/>
      <c r="G9" s="191"/>
      <c r="H9" s="191"/>
      <c r="I9" s="191"/>
    </row>
    <row r="10" spans="1:9" ht="24" customHeight="1">
      <c r="A10" s="168"/>
      <c r="B10" s="198" t="s">
        <v>4</v>
      </c>
      <c r="C10" s="199"/>
      <c r="D10" s="199"/>
      <c r="E10" s="200"/>
      <c r="F10" s="201"/>
      <c r="G10" s="191"/>
      <c r="H10" s="191"/>
      <c r="I10" s="191"/>
    </row>
    <row r="11" spans="1:9" ht="7.15" customHeight="1">
      <c r="A11" s="168"/>
      <c r="B11" s="202"/>
      <c r="C11" s="202"/>
      <c r="D11" s="202"/>
      <c r="E11" s="202"/>
      <c r="F11" s="203"/>
      <c r="G11" s="204"/>
      <c r="H11" s="458"/>
      <c r="I11" s="458"/>
    </row>
    <row r="12" spans="1:9" ht="15" customHeight="1">
      <c r="A12" s="168"/>
      <c r="B12" s="205"/>
      <c r="C12" s="206"/>
      <c r="D12" s="207"/>
      <c r="E12" s="208"/>
      <c r="F12" s="209"/>
      <c r="G12" s="210"/>
      <c r="H12" s="171"/>
      <c r="I12" s="172"/>
    </row>
    <row r="13" spans="1:9" ht="19.899999999999999" customHeight="1">
      <c r="A13" s="168"/>
      <c r="B13" s="459" t="s">
        <v>83</v>
      </c>
      <c r="C13" s="460"/>
      <c r="D13" s="460"/>
      <c r="E13" s="461"/>
      <c r="F13" s="209"/>
      <c r="G13" s="210"/>
      <c r="H13" s="171"/>
      <c r="I13" s="172"/>
    </row>
    <row r="14" spans="1:9" ht="15" customHeight="1">
      <c r="A14" s="168"/>
      <c r="B14" s="211"/>
      <c r="C14" s="212"/>
      <c r="D14" s="213"/>
      <c r="E14" s="214"/>
      <c r="F14" s="209"/>
      <c r="G14" s="210"/>
      <c r="H14" s="171"/>
      <c r="I14" s="172"/>
    </row>
    <row r="15" spans="1:9" s="222" customFormat="1" ht="18" customHeight="1">
      <c r="A15" s="215"/>
      <c r="B15" s="216">
        <f>Organisation!A10</f>
        <v>1</v>
      </c>
      <c r="C15" s="217" t="s">
        <v>84</v>
      </c>
      <c r="D15" s="218"/>
      <c r="E15" s="219">
        <f>Organisation!F19</f>
        <v>1</v>
      </c>
      <c r="F15" s="220"/>
      <c r="G15" s="210"/>
      <c r="H15" s="221"/>
    </row>
    <row r="16" spans="1:9" s="222" customFormat="1" ht="18" customHeight="1">
      <c r="A16" s="215"/>
      <c r="B16" s="216">
        <f>Architecture!A10</f>
        <v>2</v>
      </c>
      <c r="C16" s="217" t="s">
        <v>46</v>
      </c>
      <c r="D16" s="218"/>
      <c r="E16" s="219">
        <f>Architecture!F28</f>
        <v>0</v>
      </c>
      <c r="F16" s="220"/>
      <c r="G16" s="210"/>
      <c r="H16" s="221"/>
    </row>
    <row r="17" spans="1:10" s="222" customFormat="1" ht="18" customHeight="1">
      <c r="A17" s="215"/>
      <c r="B17" s="216">
        <f>Structure!A10</f>
        <v>3</v>
      </c>
      <c r="C17" s="217" t="s">
        <v>47</v>
      </c>
      <c r="D17" s="218"/>
      <c r="E17" s="219">
        <f>Structure!F36</f>
        <v>0</v>
      </c>
      <c r="F17" s="220"/>
      <c r="G17" s="210"/>
      <c r="H17" s="221"/>
    </row>
    <row r="18" spans="1:10" s="222" customFormat="1" ht="18" customHeight="1">
      <c r="A18" s="215"/>
      <c r="B18" s="216">
        <f>Mécanique!A10</f>
        <v>4</v>
      </c>
      <c r="C18" s="217" t="s">
        <v>48</v>
      </c>
      <c r="D18" s="218"/>
      <c r="E18" s="219">
        <f>Mécanique!F38</f>
        <v>0</v>
      </c>
      <c r="F18" s="220"/>
      <c r="G18" s="210"/>
      <c r="H18" s="221"/>
    </row>
    <row r="19" spans="1:10" s="222" customFormat="1" ht="18" customHeight="1">
      <c r="A19" s="215"/>
      <c r="B19" s="216">
        <f>Électricité!A10</f>
        <v>5</v>
      </c>
      <c r="C19" s="217" t="s">
        <v>49</v>
      </c>
      <c r="D19" s="218"/>
      <c r="E19" s="219">
        <f>Électricité!F21</f>
        <v>0</v>
      </c>
      <c r="F19" s="220"/>
      <c r="G19" s="210"/>
      <c r="H19" s="221"/>
    </row>
    <row r="20" spans="1:10" s="222" customFormat="1" ht="18" customHeight="1">
      <c r="A20" s="215"/>
      <c r="B20" s="216">
        <f>Stationnement!A10</f>
        <v>6</v>
      </c>
      <c r="C20" s="217" t="s">
        <v>50</v>
      </c>
      <c r="D20" s="218"/>
      <c r="E20" s="219">
        <f>Stationnement!F38</f>
        <v>0</v>
      </c>
      <c r="F20" s="220"/>
      <c r="G20" s="210"/>
      <c r="H20" s="221"/>
    </row>
    <row r="21" spans="1:10" s="222" customFormat="1" ht="15" customHeight="1">
      <c r="A21" s="215"/>
      <c r="B21" s="223"/>
      <c r="C21" s="224"/>
      <c r="D21" s="225"/>
      <c r="E21" s="226"/>
      <c r="F21" s="227"/>
      <c r="G21" s="220"/>
      <c r="H21" s="227"/>
      <c r="I21" s="220"/>
      <c r="J21" s="228"/>
    </row>
    <row r="22" spans="1:10" s="222" customFormat="1" ht="9" customHeight="1">
      <c r="A22" s="215"/>
      <c r="B22" s="229"/>
      <c r="C22" s="230"/>
      <c r="D22" s="231"/>
      <c r="E22" s="232"/>
      <c r="F22" s="227"/>
      <c r="G22" s="220"/>
      <c r="H22" s="227"/>
      <c r="I22" s="220"/>
      <c r="J22" s="228"/>
    </row>
    <row r="23" spans="1:10" s="222" customFormat="1" ht="19.899999999999999" customHeight="1">
      <c r="A23" s="215"/>
      <c r="B23" s="233"/>
      <c r="C23" s="234" t="s">
        <v>203</v>
      </c>
      <c r="D23" s="215"/>
      <c r="E23" s="235">
        <f>SUM(E15:E20)</f>
        <v>1</v>
      </c>
      <c r="F23" s="227"/>
      <c r="G23" s="220"/>
      <c r="H23" s="227"/>
      <c r="I23" s="220"/>
      <c r="J23" s="228"/>
    </row>
    <row r="24" spans="1:10" s="222" customFormat="1" ht="9" customHeight="1">
      <c r="A24" s="215"/>
      <c r="B24" s="233"/>
      <c r="C24" s="236"/>
      <c r="D24" s="231"/>
      <c r="E24" s="232"/>
      <c r="F24" s="227"/>
      <c r="G24" s="220"/>
      <c r="H24" s="227"/>
      <c r="I24" s="220"/>
      <c r="J24" s="228"/>
    </row>
    <row r="25" spans="1:10" s="222" customFormat="1" ht="19.5" customHeight="1">
      <c r="A25" s="215"/>
      <c r="B25" s="233"/>
      <c r="C25" s="234" t="s">
        <v>204</v>
      </c>
      <c r="D25" s="215"/>
      <c r="E25" s="235">
        <f>E23*10%</f>
        <v>0.1</v>
      </c>
      <c r="F25" s="227"/>
      <c r="G25" s="220"/>
      <c r="H25" s="227"/>
      <c r="I25" s="220"/>
      <c r="J25" s="228"/>
    </row>
    <row r="26" spans="1:10" s="222" customFormat="1" ht="9" customHeight="1">
      <c r="A26" s="215"/>
      <c r="B26" s="233"/>
      <c r="C26" s="236"/>
      <c r="D26" s="231"/>
      <c r="E26" s="232"/>
      <c r="F26" s="227"/>
      <c r="G26" s="220"/>
      <c r="H26" s="227"/>
      <c r="I26" s="220"/>
      <c r="J26" s="228"/>
    </row>
    <row r="27" spans="1:10" s="222" customFormat="1" ht="19.5" customHeight="1">
      <c r="A27" s="215"/>
      <c r="B27" s="233"/>
      <c r="C27" s="234" t="s">
        <v>205</v>
      </c>
      <c r="D27" s="215"/>
      <c r="E27" s="235">
        <f>E25+E23</f>
        <v>1.1000000000000001</v>
      </c>
      <c r="F27" s="227"/>
      <c r="G27" s="220"/>
      <c r="H27" s="227"/>
      <c r="I27" s="220"/>
      <c r="J27" s="228"/>
    </row>
    <row r="28" spans="1:10" s="222" customFormat="1" ht="9" customHeight="1">
      <c r="A28" s="215"/>
      <c r="B28" s="233"/>
      <c r="C28" s="236"/>
      <c r="D28" s="231"/>
      <c r="E28" s="232"/>
      <c r="F28" s="227"/>
      <c r="G28" s="220"/>
      <c r="H28" s="227"/>
      <c r="I28" s="220"/>
      <c r="J28" s="228"/>
    </row>
    <row r="29" spans="1:10" s="222" customFormat="1" ht="19.5" customHeight="1">
      <c r="A29" s="215"/>
      <c r="B29" s="237"/>
      <c r="C29" s="234" t="s">
        <v>9</v>
      </c>
      <c r="D29" s="215"/>
      <c r="E29" s="235">
        <f>E27*5%</f>
        <v>5.5000000000000007E-2</v>
      </c>
      <c r="F29" s="227"/>
      <c r="G29" s="220"/>
      <c r="H29" s="227"/>
      <c r="I29" s="220"/>
      <c r="J29" s="228"/>
    </row>
    <row r="30" spans="1:10" s="222" customFormat="1" ht="8.25" customHeight="1">
      <c r="A30" s="215"/>
      <c r="B30" s="237"/>
      <c r="C30" s="234"/>
      <c r="D30" s="215"/>
      <c r="E30" s="238"/>
      <c r="F30" s="227"/>
      <c r="G30" s="220"/>
      <c r="H30" s="227"/>
      <c r="I30" s="220"/>
      <c r="J30" s="228"/>
    </row>
    <row r="31" spans="1:10" s="222" customFormat="1" ht="19.5" customHeight="1">
      <c r="A31" s="215"/>
      <c r="B31" s="237"/>
      <c r="C31" s="234" t="s">
        <v>10</v>
      </c>
      <c r="D31" s="215"/>
      <c r="E31" s="235">
        <f>E27*9.975%</f>
        <v>0.109725</v>
      </c>
      <c r="F31" s="227"/>
      <c r="G31" s="220"/>
      <c r="H31" s="227"/>
      <c r="I31" s="220"/>
      <c r="J31" s="228"/>
    </row>
    <row r="32" spans="1:10" s="222" customFormat="1" ht="7.5" customHeight="1" thickBot="1">
      <c r="A32" s="215"/>
      <c r="B32" s="239"/>
      <c r="C32" s="239"/>
      <c r="D32" s="239" t="s">
        <v>11</v>
      </c>
      <c r="E32" s="240"/>
      <c r="F32" s="227"/>
      <c r="G32" s="220"/>
      <c r="H32" s="227"/>
      <c r="I32" s="220"/>
      <c r="J32" s="228"/>
    </row>
    <row r="33" spans="1:10" s="222" customFormat="1" ht="19.5" customHeight="1" thickTop="1" thickBot="1">
      <c r="C33" s="241" t="s">
        <v>206</v>
      </c>
      <c r="D33" s="242"/>
      <c r="E33" s="243">
        <f>E31+E29+E27</f>
        <v>1.2647250000000001</v>
      </c>
      <c r="F33" s="227"/>
      <c r="G33" s="220"/>
      <c r="H33" s="227"/>
      <c r="I33" s="220"/>
      <c r="J33" s="228"/>
    </row>
    <row r="34" spans="1:10" s="222" customFormat="1" ht="7.5" customHeight="1" thickTop="1">
      <c r="A34" s="215"/>
      <c r="B34" s="239"/>
      <c r="C34" s="239"/>
      <c r="D34" s="239" t="s">
        <v>11</v>
      </c>
      <c r="E34" s="240"/>
      <c r="F34" s="227"/>
      <c r="G34" s="220"/>
      <c r="H34" s="227"/>
      <c r="I34" s="220"/>
      <c r="J34" s="228"/>
    </row>
    <row r="35" spans="1:10" s="222" customFormat="1" ht="23.1" customHeight="1">
      <c r="C35" s="262"/>
      <c r="D35" s="174"/>
      <c r="E35" s="174"/>
      <c r="F35" s="227"/>
      <c r="G35" s="220"/>
      <c r="H35" s="227"/>
      <c r="I35" s="220"/>
      <c r="J35" s="228"/>
    </row>
    <row r="36" spans="1:10" s="222" customFormat="1" ht="17.25" customHeight="1">
      <c r="C36" s="244" t="s">
        <v>207</v>
      </c>
      <c r="D36" s="174"/>
      <c r="E36" s="174"/>
      <c r="F36" s="227"/>
      <c r="G36" s="220"/>
      <c r="H36" s="227"/>
      <c r="I36" s="220"/>
      <c r="J36" s="228"/>
    </row>
    <row r="37" spans="1:10" s="222" customFormat="1" ht="7.5" customHeight="1">
      <c r="A37" s="215"/>
      <c r="B37" s="239"/>
      <c r="C37" s="239"/>
      <c r="D37" s="239" t="s">
        <v>11</v>
      </c>
      <c r="E37" s="240"/>
      <c r="F37" s="227"/>
      <c r="G37" s="220"/>
      <c r="H37" s="227"/>
      <c r="I37" s="220"/>
      <c r="J37" s="228"/>
    </row>
    <row r="38" spans="1:10" s="222" customFormat="1" ht="19.5" customHeight="1">
      <c r="C38" s="262"/>
      <c r="D38" s="174"/>
      <c r="E38" s="262"/>
      <c r="F38" s="227"/>
      <c r="G38" s="220"/>
      <c r="H38" s="227"/>
      <c r="I38" s="220"/>
      <c r="J38" s="228"/>
    </row>
    <row r="39" spans="1:10" s="222" customFormat="1" ht="18" customHeight="1">
      <c r="C39" s="244" t="s">
        <v>210</v>
      </c>
      <c r="D39" s="118"/>
      <c r="E39" s="245" t="s">
        <v>57</v>
      </c>
      <c r="F39" s="227"/>
      <c r="G39" s="220"/>
      <c r="H39" s="227"/>
      <c r="I39" s="220"/>
      <c r="J39" s="228"/>
    </row>
    <row r="40" spans="1:10" s="222" customFormat="1" ht="7.5" customHeight="1">
      <c r="A40" s="215"/>
      <c r="B40" s="239"/>
      <c r="C40" s="239"/>
      <c r="D40" s="239" t="s">
        <v>11</v>
      </c>
      <c r="E40" s="240"/>
      <c r="F40" s="227"/>
      <c r="G40" s="220"/>
      <c r="H40" s="227"/>
      <c r="I40" s="220"/>
      <c r="J40" s="228"/>
    </row>
    <row r="41" spans="1:10" s="222" customFormat="1" ht="19.5" customHeight="1">
      <c r="C41" s="262"/>
      <c r="D41" s="118"/>
      <c r="E41" s="245"/>
      <c r="F41" s="227"/>
      <c r="G41" s="220"/>
      <c r="H41" s="227"/>
      <c r="I41" s="220"/>
      <c r="J41" s="228"/>
    </row>
    <row r="42" spans="1:10" s="222" customFormat="1" ht="18.75" customHeight="1">
      <c r="C42" s="244" t="s">
        <v>208</v>
      </c>
      <c r="D42" s="174"/>
      <c r="E42" s="174"/>
      <c r="F42" s="227"/>
      <c r="G42" s="220"/>
      <c r="H42" s="227"/>
      <c r="I42" s="220"/>
      <c r="J42" s="228"/>
    </row>
    <row r="43" spans="1:10" s="222" customFormat="1" ht="22.15" customHeight="1">
      <c r="B43" s="246"/>
      <c r="C43" s="247"/>
      <c r="D43" s="247"/>
      <c r="E43" s="248"/>
      <c r="F43" s="227"/>
      <c r="G43" s="220"/>
      <c r="H43" s="227"/>
      <c r="I43" s="220"/>
      <c r="J43" s="228"/>
    </row>
    <row r="44" spans="1:10" s="222" customFormat="1" ht="22.15" customHeight="1">
      <c r="B44" s="246"/>
      <c r="C44" s="247"/>
      <c r="D44" s="247"/>
      <c r="E44" s="248"/>
      <c r="F44" s="227"/>
      <c r="G44" s="220"/>
      <c r="H44" s="227"/>
      <c r="I44" s="220"/>
      <c r="J44" s="228"/>
    </row>
    <row r="45" spans="1:10" s="222" customFormat="1" ht="22.15" customHeight="1">
      <c r="B45" s="249"/>
      <c r="C45" s="250"/>
      <c r="D45" s="250"/>
      <c r="E45" s="248"/>
      <c r="F45" s="227"/>
      <c r="G45" s="220"/>
      <c r="H45" s="227"/>
      <c r="I45" s="220"/>
      <c r="J45" s="228"/>
    </row>
    <row r="46" spans="1:10" s="222" customFormat="1" ht="22.15" customHeight="1">
      <c r="B46" s="249"/>
      <c r="C46" s="250"/>
      <c r="D46" s="250"/>
      <c r="E46" s="248"/>
      <c r="F46" s="227"/>
      <c r="G46" s="220"/>
      <c r="H46" s="227"/>
      <c r="I46" s="220"/>
      <c r="J46" s="228"/>
    </row>
    <row r="47" spans="1:10" s="222" customFormat="1" ht="22.15" customHeight="1">
      <c r="B47" s="250"/>
      <c r="C47" s="250"/>
      <c r="D47" s="250"/>
      <c r="E47" s="248"/>
      <c r="F47" s="227"/>
      <c r="G47" s="220"/>
      <c r="H47" s="227"/>
      <c r="I47" s="220"/>
      <c r="J47" s="228"/>
    </row>
    <row r="48" spans="1:10" s="222" customFormat="1" ht="22.15" customHeight="1">
      <c r="B48" s="251"/>
      <c r="C48" s="251"/>
      <c r="D48" s="251"/>
      <c r="E48" s="252"/>
      <c r="F48" s="227"/>
      <c r="G48" s="220"/>
      <c r="H48" s="227"/>
      <c r="I48" s="220"/>
      <c r="J48" s="228"/>
    </row>
    <row r="49" spans="2:10" s="222" customFormat="1" ht="22.15" customHeight="1">
      <c r="B49" s="251"/>
      <c r="C49" s="251"/>
      <c r="D49" s="251"/>
      <c r="E49" s="252"/>
      <c r="F49" s="227"/>
      <c r="G49" s="220"/>
      <c r="H49" s="227"/>
      <c r="I49" s="220"/>
      <c r="J49" s="228"/>
    </row>
    <row r="50" spans="2:10" s="222" customFormat="1" ht="22.15" customHeight="1">
      <c r="B50" s="250"/>
      <c r="C50" s="250"/>
      <c r="D50" s="250"/>
      <c r="E50" s="248"/>
      <c r="F50" s="227"/>
      <c r="G50" s="220"/>
      <c r="H50" s="227"/>
      <c r="I50" s="220"/>
      <c r="J50" s="228"/>
    </row>
    <row r="51" spans="2:10" s="222" customFormat="1" ht="22.15" customHeight="1">
      <c r="B51" s="251"/>
      <c r="C51" s="251"/>
      <c r="D51" s="251"/>
      <c r="E51" s="248"/>
      <c r="F51" s="227"/>
      <c r="G51" s="220"/>
      <c r="H51" s="227"/>
      <c r="I51" s="220"/>
      <c r="J51" s="228"/>
    </row>
    <row r="52" spans="2:10" s="222" customFormat="1" ht="22.15" customHeight="1">
      <c r="B52" s="251"/>
      <c r="C52" s="251"/>
      <c r="D52" s="251"/>
      <c r="E52" s="248"/>
      <c r="F52" s="227"/>
      <c r="G52" s="220"/>
      <c r="H52" s="227"/>
      <c r="I52" s="220"/>
      <c r="J52" s="228"/>
    </row>
    <row r="53" spans="2:10" s="222" customFormat="1" ht="22.15" customHeight="1">
      <c r="B53" s="250"/>
      <c r="C53" s="250"/>
      <c r="D53" s="250"/>
      <c r="E53" s="248">
        <v>0</v>
      </c>
      <c r="F53" s="227"/>
      <c r="G53" s="220"/>
      <c r="H53" s="227"/>
      <c r="I53" s="220"/>
      <c r="J53" s="228"/>
    </row>
    <row r="54" spans="2:10" s="222" customFormat="1" ht="22.15" customHeight="1">
      <c r="B54" s="253"/>
      <c r="C54" s="253"/>
      <c r="D54" s="253"/>
      <c r="E54" s="248">
        <v>0</v>
      </c>
      <c r="F54" s="227"/>
      <c r="G54" s="220"/>
      <c r="H54" s="227"/>
      <c r="I54" s="220"/>
      <c r="J54" s="228"/>
    </row>
    <row r="55" spans="2:10" s="222" customFormat="1" ht="22.15" customHeight="1">
      <c r="B55" s="254"/>
      <c r="C55" s="254"/>
      <c r="D55" s="254"/>
      <c r="E55" s="248">
        <v>0</v>
      </c>
      <c r="F55" s="227"/>
      <c r="G55" s="220"/>
      <c r="H55" s="227"/>
      <c r="I55" s="220"/>
      <c r="J55" s="228"/>
    </row>
    <row r="56" spans="2:10" s="222" customFormat="1" ht="18" customHeight="1">
      <c r="B56" s="254"/>
      <c r="C56" s="254"/>
      <c r="D56" s="254"/>
      <c r="E56" s="248">
        <v>0</v>
      </c>
      <c r="F56" s="227"/>
      <c r="G56" s="220"/>
      <c r="H56" s="227"/>
      <c r="I56" s="220"/>
      <c r="J56" s="228"/>
    </row>
    <row r="57" spans="2:10" s="222" customFormat="1" ht="18" customHeight="1">
      <c r="B57" s="253"/>
      <c r="C57" s="253"/>
      <c r="D57" s="253"/>
      <c r="E57" s="248">
        <v>0</v>
      </c>
      <c r="F57" s="227"/>
      <c r="G57" s="220"/>
      <c r="H57" s="227"/>
      <c r="I57" s="220"/>
      <c r="J57" s="228"/>
    </row>
    <row r="58" spans="2:10" s="222" customFormat="1" ht="18" customHeight="1">
      <c r="B58" s="254"/>
      <c r="C58" s="254"/>
      <c r="D58" s="254"/>
      <c r="E58" s="248">
        <v>0</v>
      </c>
      <c r="F58" s="227"/>
      <c r="G58" s="220"/>
      <c r="H58" s="227"/>
      <c r="I58" s="220"/>
      <c r="J58" s="228"/>
    </row>
    <row r="59" spans="2:10" s="222" customFormat="1" ht="18" customHeight="1">
      <c r="B59" s="254"/>
      <c r="C59" s="254"/>
      <c r="D59" s="254"/>
      <c r="E59" s="248">
        <v>0</v>
      </c>
      <c r="F59" s="227"/>
      <c r="G59" s="220"/>
      <c r="H59" s="227"/>
      <c r="I59" s="220"/>
      <c r="J59" s="228"/>
    </row>
    <row r="60" spans="2:10" s="222" customFormat="1" ht="18" customHeight="1">
      <c r="B60" s="254"/>
      <c r="C60" s="254"/>
      <c r="D60" s="254"/>
      <c r="E60" s="248">
        <v>0</v>
      </c>
      <c r="F60" s="227"/>
      <c r="G60" s="220"/>
      <c r="H60" s="227"/>
      <c r="I60" s="220"/>
      <c r="J60" s="228"/>
    </row>
    <row r="61" spans="2:10" s="222" customFormat="1" ht="18" customHeight="1">
      <c r="B61" s="254"/>
      <c r="C61" s="254"/>
      <c r="D61" s="254"/>
      <c r="E61" s="248">
        <v>0</v>
      </c>
      <c r="F61" s="227"/>
      <c r="G61" s="255"/>
      <c r="H61" s="227"/>
      <c r="I61" s="220"/>
      <c r="J61" s="228"/>
    </row>
    <row r="62" spans="2:10" s="222" customFormat="1" ht="18" customHeight="1">
      <c r="B62" s="254"/>
      <c r="C62" s="254"/>
      <c r="D62" s="254"/>
      <c r="E62" s="248">
        <v>0</v>
      </c>
      <c r="F62" s="227"/>
      <c r="G62" s="255"/>
      <c r="H62" s="227"/>
      <c r="I62" s="220"/>
      <c r="J62" s="228"/>
    </row>
    <row r="63" spans="2:10" s="222" customFormat="1" ht="18" customHeight="1">
      <c r="B63" s="254"/>
      <c r="C63" s="254"/>
      <c r="D63" s="254"/>
      <c r="E63" s="248"/>
      <c r="F63" s="227"/>
      <c r="G63" s="255"/>
      <c r="H63" s="227"/>
      <c r="I63" s="220"/>
      <c r="J63" s="228"/>
    </row>
    <row r="64" spans="2:10" s="222" customFormat="1" ht="18" customHeight="1">
      <c r="B64" s="254"/>
      <c r="C64" s="254"/>
      <c r="D64" s="254"/>
      <c r="E64" s="248"/>
      <c r="F64" s="227"/>
      <c r="G64" s="255"/>
      <c r="H64" s="227"/>
      <c r="I64" s="220"/>
      <c r="J64" s="228"/>
    </row>
    <row r="65" spans="2:10" s="222" customFormat="1" ht="18" customHeight="1">
      <c r="B65" s="256"/>
      <c r="C65" s="256"/>
      <c r="D65" s="256"/>
      <c r="E65" s="248">
        <v>0</v>
      </c>
      <c r="F65" s="227"/>
      <c r="G65" s="255"/>
      <c r="H65" s="227"/>
      <c r="I65" s="220"/>
      <c r="J65" s="228"/>
    </row>
    <row r="66" spans="2:10" s="222" customFormat="1" ht="18" customHeight="1">
      <c r="B66" s="253"/>
      <c r="C66" s="253"/>
      <c r="D66" s="253"/>
      <c r="E66" s="248">
        <v>0</v>
      </c>
      <c r="F66" s="227"/>
      <c r="G66" s="255"/>
      <c r="H66" s="227"/>
      <c r="I66" s="220"/>
      <c r="J66" s="228"/>
    </row>
    <row r="67" spans="2:10" s="222" customFormat="1" ht="18" customHeight="1">
      <c r="B67" s="257"/>
      <c r="C67" s="257"/>
      <c r="D67" s="257"/>
      <c r="E67" s="248">
        <v>0</v>
      </c>
      <c r="F67" s="258"/>
      <c r="G67" s="259"/>
      <c r="H67" s="258"/>
      <c r="I67" s="260"/>
      <c r="J67" s="228"/>
    </row>
    <row r="68" spans="2:10" ht="18" customHeight="1">
      <c r="B68" s="261"/>
      <c r="C68" s="261"/>
      <c r="D68" s="261"/>
      <c r="E68" s="248">
        <v>0</v>
      </c>
    </row>
    <row r="69" spans="2:10" ht="18" customHeight="1">
      <c r="B69" s="261"/>
      <c r="C69" s="261"/>
      <c r="D69" s="261"/>
      <c r="E69" s="248">
        <v>0</v>
      </c>
    </row>
    <row r="70" spans="2:10" ht="18" customHeight="1">
      <c r="B70" s="261"/>
      <c r="C70" s="261"/>
      <c r="D70" s="261"/>
      <c r="E70" s="248">
        <v>0</v>
      </c>
    </row>
    <row r="71" spans="2:10" ht="18" customHeight="1">
      <c r="B71" s="261"/>
      <c r="C71" s="261"/>
      <c r="D71" s="261"/>
      <c r="E71" s="248">
        <v>0</v>
      </c>
    </row>
    <row r="72" spans="2:10" ht="18" customHeight="1">
      <c r="B72" s="261"/>
      <c r="C72" s="261"/>
      <c r="D72" s="261"/>
      <c r="E72" s="248">
        <v>0</v>
      </c>
    </row>
    <row r="73" spans="2:10" ht="18" customHeight="1">
      <c r="B73" s="261"/>
      <c r="C73" s="261"/>
      <c r="D73" s="261"/>
      <c r="E73" s="248">
        <v>0</v>
      </c>
    </row>
    <row r="74" spans="2:10" ht="18" customHeight="1">
      <c r="B74" s="261"/>
      <c r="C74" s="261"/>
      <c r="D74" s="261"/>
      <c r="E74" s="248">
        <v>0</v>
      </c>
    </row>
    <row r="75" spans="2:10" ht="18" customHeight="1">
      <c r="B75" s="261"/>
      <c r="C75" s="261"/>
      <c r="D75" s="261"/>
      <c r="E75" s="248">
        <v>0</v>
      </c>
    </row>
    <row r="76" spans="2:10" ht="18" customHeight="1">
      <c r="B76" s="261"/>
      <c r="C76" s="261"/>
      <c r="D76" s="261"/>
      <c r="E76" s="248">
        <v>0</v>
      </c>
    </row>
    <row r="77" spans="2:10" ht="18" customHeight="1">
      <c r="B77" s="261"/>
      <c r="C77" s="261"/>
      <c r="D77" s="261"/>
      <c r="E77" s="248">
        <v>0</v>
      </c>
    </row>
    <row r="78" spans="2:10" ht="18" customHeight="1">
      <c r="B78" s="261"/>
      <c r="C78" s="261"/>
      <c r="D78" s="261"/>
      <c r="E78" s="248">
        <v>0</v>
      </c>
    </row>
    <row r="79" spans="2:10" ht="18" customHeight="1">
      <c r="B79" s="261"/>
      <c r="C79" s="261"/>
      <c r="D79" s="261"/>
      <c r="E79" s="248">
        <v>0</v>
      </c>
    </row>
    <row r="80" spans="2:10" ht="18" customHeight="1">
      <c r="B80" s="261"/>
      <c r="C80" s="261"/>
      <c r="D80" s="261"/>
      <c r="E80" s="248">
        <v>0</v>
      </c>
    </row>
    <row r="81" spans="2:5" ht="18" customHeight="1">
      <c r="B81" s="261"/>
      <c r="C81" s="261"/>
      <c r="D81" s="261"/>
      <c r="E81" s="248">
        <v>0</v>
      </c>
    </row>
    <row r="82" spans="2:5" ht="18" customHeight="1">
      <c r="B82" s="261"/>
      <c r="C82" s="261"/>
      <c r="D82" s="261"/>
      <c r="E82" s="248">
        <v>0</v>
      </c>
    </row>
    <row r="83" spans="2:5" ht="18" customHeight="1">
      <c r="B83" s="261"/>
      <c r="C83" s="261"/>
      <c r="D83" s="261"/>
      <c r="E83" s="248">
        <v>0</v>
      </c>
    </row>
    <row r="84" spans="2:5" ht="18" customHeight="1">
      <c r="B84" s="261"/>
      <c r="C84" s="261"/>
      <c r="D84" s="261"/>
      <c r="E84" s="171">
        <v>0</v>
      </c>
    </row>
    <row r="85" spans="2:5" ht="18" customHeight="1">
      <c r="B85" s="261"/>
      <c r="C85" s="261"/>
      <c r="D85" s="261"/>
      <c r="E85" s="171">
        <v>0</v>
      </c>
    </row>
    <row r="86" spans="2:5" ht="18" customHeight="1">
      <c r="B86" s="261"/>
      <c r="C86" s="261"/>
      <c r="D86" s="261"/>
      <c r="E86" s="248">
        <v>0</v>
      </c>
    </row>
    <row r="87" spans="2:5" ht="18" customHeight="1">
      <c r="B87" s="261"/>
      <c r="C87" s="261"/>
      <c r="D87" s="261"/>
      <c r="E87" s="248">
        <v>0</v>
      </c>
    </row>
    <row r="88" spans="2:5" ht="18" customHeight="1">
      <c r="B88" s="261"/>
      <c r="C88" s="261"/>
      <c r="D88" s="261"/>
      <c r="E88" s="248">
        <v>0</v>
      </c>
    </row>
    <row r="89" spans="2:5" ht="18" customHeight="1">
      <c r="B89" s="261"/>
      <c r="C89" s="261"/>
      <c r="D89" s="261"/>
      <c r="E89" s="248">
        <v>0</v>
      </c>
    </row>
    <row r="90" spans="2:5" ht="18" customHeight="1">
      <c r="B90" s="261"/>
      <c r="C90" s="261"/>
      <c r="D90" s="261"/>
      <c r="E90" s="248">
        <v>0</v>
      </c>
    </row>
    <row r="91" spans="2:5" ht="18" customHeight="1">
      <c r="B91" s="261"/>
      <c r="C91" s="261"/>
      <c r="D91" s="261"/>
      <c r="E91" s="248">
        <v>0</v>
      </c>
    </row>
    <row r="92" spans="2:5" ht="18" customHeight="1">
      <c r="B92" s="261"/>
      <c r="C92" s="261"/>
      <c r="D92" s="261"/>
      <c r="E92" s="248">
        <v>0</v>
      </c>
    </row>
    <row r="93" spans="2:5" ht="18" customHeight="1">
      <c r="B93" s="261"/>
      <c r="C93" s="261"/>
      <c r="D93" s="261"/>
    </row>
    <row r="94" spans="2:5" ht="18" customHeight="1">
      <c r="B94" s="261"/>
      <c r="C94" s="261"/>
      <c r="D94" s="261"/>
    </row>
    <row r="95" spans="2:5" ht="18" customHeight="1">
      <c r="B95" s="261"/>
      <c r="C95" s="261"/>
      <c r="D95" s="261"/>
      <c r="E95" s="248">
        <v>0</v>
      </c>
    </row>
    <row r="96" spans="2:5" ht="18" customHeight="1">
      <c r="B96" s="261"/>
      <c r="C96" s="261"/>
      <c r="D96" s="261"/>
      <c r="E96" s="248">
        <v>0</v>
      </c>
    </row>
    <row r="97" spans="2:5" ht="18" customHeight="1">
      <c r="B97" s="261"/>
      <c r="C97" s="261"/>
      <c r="D97" s="261"/>
      <c r="E97" s="248">
        <v>0</v>
      </c>
    </row>
    <row r="98" spans="2:5" ht="18" customHeight="1">
      <c r="B98" s="261"/>
      <c r="C98" s="261"/>
      <c r="D98" s="261"/>
      <c r="E98" s="248">
        <v>0</v>
      </c>
    </row>
    <row r="99" spans="2:5" ht="18" customHeight="1">
      <c r="B99" s="261"/>
      <c r="C99" s="261"/>
      <c r="D99" s="261"/>
      <c r="E99" s="248">
        <v>0</v>
      </c>
    </row>
    <row r="100" spans="2:5" ht="18" customHeight="1">
      <c r="B100" s="261"/>
      <c r="C100" s="261"/>
      <c r="D100" s="261"/>
      <c r="E100" s="248">
        <v>0</v>
      </c>
    </row>
    <row r="101" spans="2:5" ht="18" customHeight="1">
      <c r="E101" s="248">
        <v>0</v>
      </c>
    </row>
    <row r="102" spans="2:5" ht="18" customHeight="1">
      <c r="E102" s="248">
        <v>0</v>
      </c>
    </row>
    <row r="103" spans="2:5" ht="18" customHeight="1">
      <c r="E103" s="248">
        <v>0</v>
      </c>
    </row>
    <row r="104" spans="2:5" ht="18" customHeight="1">
      <c r="E104" s="248">
        <v>0</v>
      </c>
    </row>
    <row r="105" spans="2:5" ht="18" customHeight="1">
      <c r="E105" s="171">
        <v>0</v>
      </c>
    </row>
    <row r="106" spans="2:5" ht="18" customHeight="1">
      <c r="E106" s="171">
        <v>0</v>
      </c>
    </row>
    <row r="107" spans="2:5" ht="18" customHeight="1">
      <c r="E107" s="248">
        <v>0</v>
      </c>
    </row>
    <row r="108" spans="2:5" ht="18" customHeight="1">
      <c r="E108" s="248">
        <v>0</v>
      </c>
    </row>
    <row r="109" spans="2:5" ht="18" customHeight="1">
      <c r="E109" s="248">
        <v>0</v>
      </c>
    </row>
    <row r="110" spans="2:5" ht="18" customHeight="1">
      <c r="E110" s="248">
        <v>0</v>
      </c>
    </row>
    <row r="111" spans="2:5" ht="18" customHeight="1">
      <c r="E111" s="248">
        <v>0</v>
      </c>
    </row>
    <row r="112" spans="2:5" ht="18" customHeight="1">
      <c r="E112" s="248">
        <v>0</v>
      </c>
    </row>
    <row r="113" spans="5:5" ht="18" customHeight="1">
      <c r="E113" s="248">
        <v>0</v>
      </c>
    </row>
    <row r="114" spans="5:5" ht="18" customHeight="1">
      <c r="E114" s="171">
        <v>0</v>
      </c>
    </row>
    <row r="115" spans="5:5" ht="18" customHeight="1">
      <c r="E115" s="171">
        <v>0</v>
      </c>
    </row>
    <row r="116" spans="5:5" ht="18" customHeight="1">
      <c r="E116" s="248">
        <v>0</v>
      </c>
    </row>
    <row r="117" spans="5:5" ht="18" customHeight="1">
      <c r="E117" s="248">
        <v>0</v>
      </c>
    </row>
    <row r="118" spans="5:5" ht="18" customHeight="1">
      <c r="E118" s="248">
        <v>0</v>
      </c>
    </row>
    <row r="119" spans="5:5" ht="18" customHeight="1">
      <c r="E119" s="248">
        <v>0</v>
      </c>
    </row>
    <row r="120" spans="5:5" ht="18" customHeight="1">
      <c r="E120" s="248">
        <v>0</v>
      </c>
    </row>
    <row r="121" spans="5:5" ht="18" customHeight="1">
      <c r="E121" s="248">
        <v>0</v>
      </c>
    </row>
    <row r="122" spans="5:5" ht="18" customHeight="1">
      <c r="E122" s="248">
        <v>0</v>
      </c>
    </row>
    <row r="123" spans="5:5" ht="18" customHeight="1">
      <c r="E123" s="248">
        <v>0</v>
      </c>
    </row>
    <row r="124" spans="5:5" ht="18" customHeight="1">
      <c r="E124" s="248">
        <v>0</v>
      </c>
    </row>
    <row r="125" spans="5:5" ht="18" customHeight="1">
      <c r="E125" s="248">
        <v>0</v>
      </c>
    </row>
    <row r="126" spans="5:5" ht="18" customHeight="1">
      <c r="E126" s="248">
        <v>0</v>
      </c>
    </row>
    <row r="127" spans="5:5" ht="18" customHeight="1">
      <c r="E127" s="248">
        <v>0</v>
      </c>
    </row>
    <row r="128" spans="5:5" ht="18" customHeight="1">
      <c r="E128" s="248">
        <v>0</v>
      </c>
    </row>
    <row r="129" spans="5:5" ht="18" customHeight="1">
      <c r="E129" s="248">
        <v>0</v>
      </c>
    </row>
    <row r="130" spans="5:5" ht="18" customHeight="1">
      <c r="E130" s="171">
        <v>0</v>
      </c>
    </row>
    <row r="131" spans="5:5" ht="18" customHeight="1">
      <c r="E131" s="171">
        <v>0</v>
      </c>
    </row>
    <row r="132" spans="5:5" ht="18" customHeight="1">
      <c r="E132" s="171">
        <v>0</v>
      </c>
    </row>
    <row r="133" spans="5:5" ht="18" customHeight="1">
      <c r="E133" s="171">
        <v>0</v>
      </c>
    </row>
    <row r="134" spans="5:5" ht="18" customHeight="1">
      <c r="E134" s="171">
        <v>0</v>
      </c>
    </row>
    <row r="135" spans="5:5" ht="18" customHeight="1">
      <c r="E135" s="171">
        <v>0</v>
      </c>
    </row>
    <row r="136" spans="5:5" ht="18" customHeight="1">
      <c r="E136" s="171">
        <v>0</v>
      </c>
    </row>
    <row r="137" spans="5:5" ht="18" customHeight="1">
      <c r="E137" s="171">
        <v>0</v>
      </c>
    </row>
    <row r="138" spans="5:5" ht="18" customHeight="1">
      <c r="E138" s="171">
        <v>0</v>
      </c>
    </row>
    <row r="139" spans="5:5" ht="18" customHeight="1"/>
    <row r="140" spans="5:5" ht="18" customHeight="1"/>
    <row r="141" spans="5:5" ht="18" customHeight="1">
      <c r="E141" s="171">
        <v>0</v>
      </c>
    </row>
    <row r="142" spans="5:5" ht="18" customHeight="1">
      <c r="E142" s="171">
        <v>0</v>
      </c>
    </row>
    <row r="143" spans="5:5" ht="18" customHeight="1">
      <c r="E143" s="171">
        <v>0</v>
      </c>
    </row>
    <row r="144" spans="5:5" ht="18" customHeight="1">
      <c r="E144" s="171">
        <v>0</v>
      </c>
    </row>
    <row r="145" spans="5:5" ht="18" customHeight="1">
      <c r="E145" s="171">
        <v>0</v>
      </c>
    </row>
    <row r="146" spans="5:5" ht="18" customHeight="1">
      <c r="E146" s="171">
        <v>0</v>
      </c>
    </row>
    <row r="147" spans="5:5" ht="18" customHeight="1">
      <c r="E147" s="171">
        <v>0</v>
      </c>
    </row>
    <row r="148" spans="5:5" ht="18" customHeight="1"/>
    <row r="149" spans="5:5" ht="18" customHeight="1"/>
    <row r="150" spans="5:5" ht="18" customHeight="1">
      <c r="E150" s="171">
        <v>0</v>
      </c>
    </row>
    <row r="151" spans="5:5" ht="18" customHeight="1">
      <c r="E151" s="171">
        <v>0</v>
      </c>
    </row>
    <row r="152" spans="5:5" ht="18" customHeight="1">
      <c r="E152" s="171">
        <v>0</v>
      </c>
    </row>
    <row r="153" spans="5:5" ht="18" customHeight="1">
      <c r="E153" s="171">
        <v>0</v>
      </c>
    </row>
    <row r="154" spans="5:5" ht="18" customHeight="1">
      <c r="E154" s="171">
        <v>0</v>
      </c>
    </row>
    <row r="155" spans="5:5" ht="18" customHeight="1">
      <c r="E155" s="171">
        <v>0</v>
      </c>
    </row>
    <row r="156" spans="5:5" ht="18" customHeight="1">
      <c r="E156" s="171">
        <v>0</v>
      </c>
    </row>
    <row r="157" spans="5:5" ht="18" customHeight="1">
      <c r="E157" s="171">
        <v>0</v>
      </c>
    </row>
    <row r="158" spans="5:5" ht="18" customHeight="1">
      <c r="E158" s="171">
        <v>0</v>
      </c>
    </row>
    <row r="159" spans="5:5" ht="18" customHeight="1">
      <c r="E159" s="171">
        <v>0</v>
      </c>
    </row>
    <row r="160" spans="5:5" ht="18" customHeight="1">
      <c r="E160" s="171">
        <v>0</v>
      </c>
    </row>
    <row r="161" spans="5:5" ht="18" customHeight="1">
      <c r="E161" s="171">
        <v>0</v>
      </c>
    </row>
    <row r="162" spans="5:5" ht="18" customHeight="1">
      <c r="E162" s="171">
        <v>0</v>
      </c>
    </row>
    <row r="163" spans="5:5" ht="18" customHeight="1">
      <c r="E163" s="171">
        <v>0</v>
      </c>
    </row>
    <row r="164" spans="5:5" ht="18" customHeight="1">
      <c r="E164" s="171">
        <v>0</v>
      </c>
    </row>
    <row r="165" spans="5:5" ht="18" customHeight="1">
      <c r="E165" s="171">
        <v>0</v>
      </c>
    </row>
    <row r="166" spans="5:5" ht="18" customHeight="1">
      <c r="E166" s="171">
        <v>0</v>
      </c>
    </row>
    <row r="167" spans="5:5" ht="18" customHeight="1">
      <c r="E167" s="171">
        <v>0</v>
      </c>
    </row>
    <row r="168" spans="5:5" ht="18" customHeight="1">
      <c r="E168" s="171">
        <v>0</v>
      </c>
    </row>
    <row r="169" spans="5:5" ht="18" customHeight="1"/>
    <row r="170" spans="5:5" ht="18" customHeight="1">
      <c r="E170" s="171">
        <v>0</v>
      </c>
    </row>
    <row r="171" spans="5:5" ht="18" customHeight="1">
      <c r="E171" s="171">
        <v>0</v>
      </c>
    </row>
    <row r="172" spans="5:5" ht="18" customHeight="1">
      <c r="E172" s="171">
        <v>0</v>
      </c>
    </row>
    <row r="173" spans="5:5" ht="18" customHeight="1">
      <c r="E173" s="171">
        <v>0</v>
      </c>
    </row>
    <row r="174" spans="5:5" ht="18" customHeight="1">
      <c r="E174" s="171">
        <v>0</v>
      </c>
    </row>
    <row r="175" spans="5:5" ht="18" customHeight="1">
      <c r="E175" s="171">
        <v>0</v>
      </c>
    </row>
    <row r="176" spans="5:5" ht="18" customHeight="1"/>
    <row r="177" spans="5:5" ht="18" customHeight="1"/>
    <row r="178" spans="5:5" ht="18" customHeight="1">
      <c r="E178" s="171">
        <v>0</v>
      </c>
    </row>
    <row r="179" spans="5:5" ht="18" customHeight="1">
      <c r="E179" s="171">
        <v>0</v>
      </c>
    </row>
    <row r="180" spans="5:5" ht="18" customHeight="1">
      <c r="E180" s="171">
        <v>0</v>
      </c>
    </row>
    <row r="181" spans="5:5" ht="18" customHeight="1">
      <c r="E181" s="171">
        <v>0</v>
      </c>
    </row>
    <row r="182" spans="5:5" ht="18" customHeight="1">
      <c r="E182" s="171">
        <v>0</v>
      </c>
    </row>
    <row r="183" spans="5:5" ht="18" customHeight="1"/>
    <row r="184" spans="5:5" ht="18" customHeight="1">
      <c r="E184" s="171">
        <v>0</v>
      </c>
    </row>
    <row r="185" spans="5:5" ht="18" customHeight="1">
      <c r="E185" s="171">
        <v>0</v>
      </c>
    </row>
    <row r="186" spans="5:5" ht="18" customHeight="1">
      <c r="E186" s="171">
        <v>0</v>
      </c>
    </row>
    <row r="187" spans="5:5" ht="18" customHeight="1">
      <c r="E187" s="171">
        <v>0</v>
      </c>
    </row>
    <row r="188" spans="5:5" ht="18" customHeight="1"/>
    <row r="189" spans="5:5" ht="18" customHeight="1">
      <c r="E189" s="171">
        <v>0</v>
      </c>
    </row>
    <row r="190" spans="5:5" ht="18" customHeight="1">
      <c r="E190" s="171">
        <v>0</v>
      </c>
    </row>
    <row r="191" spans="5:5" ht="18" customHeight="1">
      <c r="E191" s="171">
        <v>0</v>
      </c>
    </row>
    <row r="192" spans="5:5" ht="18" customHeight="1">
      <c r="E192" s="171">
        <v>0</v>
      </c>
    </row>
    <row r="193" spans="5:5" ht="18" customHeight="1">
      <c r="E193" s="171">
        <v>0</v>
      </c>
    </row>
    <row r="194" spans="5:5" ht="18" customHeight="1">
      <c r="E194" s="171">
        <v>0</v>
      </c>
    </row>
    <row r="195" spans="5:5" ht="18" customHeight="1">
      <c r="E195" s="171">
        <v>0</v>
      </c>
    </row>
    <row r="196" spans="5:5" ht="18" customHeight="1">
      <c r="E196" s="171">
        <v>0</v>
      </c>
    </row>
    <row r="197" spans="5:5" ht="18" customHeight="1">
      <c r="E197" s="171">
        <v>0</v>
      </c>
    </row>
    <row r="198" spans="5:5" ht="18" customHeight="1">
      <c r="E198" s="171">
        <v>0</v>
      </c>
    </row>
    <row r="199" spans="5:5" ht="18" customHeight="1">
      <c r="E199" s="171">
        <v>0</v>
      </c>
    </row>
    <row r="200" spans="5:5" ht="18" customHeight="1"/>
    <row r="201" spans="5:5" ht="18" customHeight="1"/>
    <row r="202" spans="5:5" ht="18" customHeight="1">
      <c r="E202" s="171">
        <v>0</v>
      </c>
    </row>
    <row r="203" spans="5:5" ht="18" customHeight="1">
      <c r="E203" s="171">
        <v>0</v>
      </c>
    </row>
    <row r="204" spans="5:5" ht="18" customHeight="1"/>
    <row r="205" spans="5:5" ht="18" customHeight="1">
      <c r="E205" s="171">
        <v>0</v>
      </c>
    </row>
    <row r="206" spans="5:5" ht="18" customHeight="1">
      <c r="E206" s="171">
        <v>0</v>
      </c>
    </row>
    <row r="207" spans="5:5" ht="18" customHeight="1">
      <c r="E207" s="171">
        <v>0</v>
      </c>
    </row>
    <row r="208" spans="5:5" ht="18" customHeight="1">
      <c r="E208" s="171">
        <v>0</v>
      </c>
    </row>
    <row r="209" spans="5:5" ht="18" customHeight="1">
      <c r="E209" s="171">
        <v>0</v>
      </c>
    </row>
    <row r="210" spans="5:5" ht="18" customHeight="1">
      <c r="E210" s="171">
        <v>0</v>
      </c>
    </row>
    <row r="211" spans="5:5" ht="18" customHeight="1">
      <c r="E211" s="171">
        <v>0</v>
      </c>
    </row>
    <row r="212" spans="5:5" ht="18" customHeight="1">
      <c r="E212" s="171">
        <v>0</v>
      </c>
    </row>
    <row r="213" spans="5:5" ht="18" customHeight="1">
      <c r="E213" s="171">
        <v>0</v>
      </c>
    </row>
    <row r="214" spans="5:5" ht="18" customHeight="1">
      <c r="E214" s="171">
        <v>0</v>
      </c>
    </row>
    <row r="215" spans="5:5" ht="18" customHeight="1">
      <c r="E215" s="171">
        <v>0</v>
      </c>
    </row>
    <row r="216" spans="5:5" ht="18" customHeight="1">
      <c r="E216" s="171">
        <v>0</v>
      </c>
    </row>
    <row r="217" spans="5:5" ht="18" customHeight="1">
      <c r="E217" s="171">
        <v>0</v>
      </c>
    </row>
    <row r="218" spans="5:5" ht="18" customHeight="1">
      <c r="E218" s="171">
        <v>0</v>
      </c>
    </row>
    <row r="219" spans="5:5" ht="18" customHeight="1">
      <c r="E219" s="171">
        <v>0</v>
      </c>
    </row>
    <row r="220" spans="5:5" ht="18" customHeight="1">
      <c r="E220" s="171">
        <v>0</v>
      </c>
    </row>
    <row r="221" spans="5:5" ht="18" customHeight="1">
      <c r="E221" s="171">
        <v>0</v>
      </c>
    </row>
    <row r="222" spans="5:5" ht="18" customHeight="1">
      <c r="E222" s="171">
        <v>0</v>
      </c>
    </row>
    <row r="223" spans="5:5" ht="18" customHeight="1">
      <c r="E223" s="171">
        <v>0</v>
      </c>
    </row>
    <row r="224" spans="5:5" ht="18" customHeight="1">
      <c r="E224" s="171">
        <v>0</v>
      </c>
    </row>
    <row r="225" spans="5:5" ht="18" customHeight="1"/>
    <row r="226" spans="5:5" ht="18" customHeight="1"/>
    <row r="227" spans="5:5" ht="18" customHeight="1">
      <c r="E227" s="171">
        <v>0</v>
      </c>
    </row>
    <row r="228" spans="5:5" ht="18" customHeight="1">
      <c r="E228" s="171">
        <v>0</v>
      </c>
    </row>
    <row r="229" spans="5:5" ht="18" customHeight="1">
      <c r="E229" s="171">
        <v>0</v>
      </c>
    </row>
    <row r="230" spans="5:5" ht="18" customHeight="1">
      <c r="E230" s="171">
        <v>0</v>
      </c>
    </row>
    <row r="231" spans="5:5" ht="18" customHeight="1">
      <c r="E231" s="171">
        <v>0</v>
      </c>
    </row>
    <row r="232" spans="5:5" ht="18" customHeight="1">
      <c r="E232" s="171">
        <v>0</v>
      </c>
    </row>
    <row r="233" spans="5:5" ht="18" customHeight="1">
      <c r="E233" s="171">
        <v>0</v>
      </c>
    </row>
    <row r="234" spans="5:5" ht="18" customHeight="1">
      <c r="E234" s="171">
        <v>0</v>
      </c>
    </row>
    <row r="235" spans="5:5" ht="18" customHeight="1">
      <c r="E235" s="171">
        <v>0</v>
      </c>
    </row>
    <row r="236" spans="5:5" ht="18" customHeight="1">
      <c r="E236" s="171">
        <v>0</v>
      </c>
    </row>
    <row r="237" spans="5:5" ht="18" customHeight="1">
      <c r="E237" s="171">
        <v>0</v>
      </c>
    </row>
    <row r="238" spans="5:5" ht="18" customHeight="1">
      <c r="E238" s="171">
        <v>0</v>
      </c>
    </row>
    <row r="239" spans="5:5" ht="18" customHeight="1"/>
    <row r="240" spans="5:5" ht="18" customHeight="1"/>
    <row r="241" spans="5:5" ht="18" customHeight="1">
      <c r="E241" s="171">
        <v>0</v>
      </c>
    </row>
    <row r="242" spans="5:5" ht="18" customHeight="1">
      <c r="E242" s="171">
        <v>0</v>
      </c>
    </row>
    <row r="243" spans="5:5" ht="18" customHeight="1">
      <c r="E243" s="171">
        <v>0</v>
      </c>
    </row>
    <row r="244" spans="5:5" ht="18" customHeight="1">
      <c r="E244" s="171">
        <v>0</v>
      </c>
    </row>
    <row r="245" spans="5:5" ht="18" customHeight="1"/>
    <row r="246" spans="5:5" ht="18" customHeight="1">
      <c r="E246" s="171">
        <v>0</v>
      </c>
    </row>
    <row r="247" spans="5:5" ht="18" customHeight="1">
      <c r="E247" s="171">
        <v>0</v>
      </c>
    </row>
    <row r="248" spans="5:5" ht="18" customHeight="1">
      <c r="E248" s="171">
        <v>0</v>
      </c>
    </row>
    <row r="249" spans="5:5" ht="18" customHeight="1">
      <c r="E249" s="171">
        <v>0</v>
      </c>
    </row>
    <row r="250" spans="5:5" ht="18" customHeight="1">
      <c r="E250" s="171">
        <v>0</v>
      </c>
    </row>
    <row r="251" spans="5:5" ht="18" customHeight="1">
      <c r="E251" s="171">
        <v>0</v>
      </c>
    </row>
    <row r="252" spans="5:5" ht="18" customHeight="1">
      <c r="E252" s="171">
        <v>0</v>
      </c>
    </row>
    <row r="253" spans="5:5" ht="18" customHeight="1">
      <c r="E253" s="171">
        <v>0</v>
      </c>
    </row>
    <row r="254" spans="5:5" ht="18" customHeight="1">
      <c r="E254" s="171">
        <v>0</v>
      </c>
    </row>
    <row r="255" spans="5:5" ht="18" customHeight="1">
      <c r="E255" s="171">
        <v>0</v>
      </c>
    </row>
    <row r="256" spans="5:5" ht="18" customHeight="1">
      <c r="E256" s="171">
        <v>0</v>
      </c>
    </row>
    <row r="257" spans="5:5" ht="18" customHeight="1"/>
    <row r="258" spans="5:5" ht="18" customHeight="1">
      <c r="E258" s="171">
        <v>0</v>
      </c>
    </row>
    <row r="259" spans="5:5" ht="18" customHeight="1">
      <c r="E259" s="171">
        <v>0</v>
      </c>
    </row>
    <row r="260" spans="5:5" ht="18" customHeight="1">
      <c r="E260" s="171">
        <v>0</v>
      </c>
    </row>
    <row r="261" spans="5:5" ht="18" customHeight="1"/>
    <row r="262" spans="5:5" ht="18" customHeight="1"/>
    <row r="263" spans="5:5" ht="18" customHeight="1">
      <c r="E263" s="171">
        <v>0</v>
      </c>
    </row>
    <row r="264" spans="5:5" ht="18" customHeight="1">
      <c r="E264" s="171">
        <v>0</v>
      </c>
    </row>
    <row r="265" spans="5:5" ht="18" customHeight="1">
      <c r="E265" s="171">
        <v>0</v>
      </c>
    </row>
    <row r="266" spans="5:5" ht="18" customHeight="1">
      <c r="E266" s="171">
        <v>0</v>
      </c>
    </row>
    <row r="267" spans="5:5" ht="18" customHeight="1">
      <c r="E267" s="171">
        <v>0</v>
      </c>
    </row>
    <row r="268" spans="5:5" ht="18" customHeight="1">
      <c r="E268" s="171">
        <v>0</v>
      </c>
    </row>
    <row r="269" spans="5:5" ht="18" customHeight="1">
      <c r="E269" s="171">
        <v>0</v>
      </c>
    </row>
    <row r="270" spans="5:5" ht="18" customHeight="1">
      <c r="E270" s="171">
        <v>0</v>
      </c>
    </row>
    <row r="271" spans="5:5" ht="18" customHeight="1">
      <c r="E271" s="171">
        <v>0</v>
      </c>
    </row>
    <row r="272" spans="5:5" ht="18" customHeight="1"/>
    <row r="273" spans="5:5" ht="18" customHeight="1"/>
    <row r="274" spans="5:5" ht="18" customHeight="1"/>
    <row r="275" spans="5:5" ht="18" customHeight="1">
      <c r="E275" s="171">
        <v>0</v>
      </c>
    </row>
    <row r="276" spans="5:5" ht="18" customHeight="1">
      <c r="E276" s="171">
        <v>0</v>
      </c>
    </row>
    <row r="277" spans="5:5" ht="18" customHeight="1">
      <c r="E277" s="171">
        <v>0</v>
      </c>
    </row>
    <row r="278" spans="5:5" ht="18" customHeight="1">
      <c r="E278" s="171">
        <v>0</v>
      </c>
    </row>
    <row r="279" spans="5:5" ht="18" customHeight="1"/>
    <row r="280" spans="5:5" ht="18" customHeight="1">
      <c r="E280" s="171">
        <v>0</v>
      </c>
    </row>
    <row r="281" spans="5:5" ht="18" customHeight="1">
      <c r="E281" s="171">
        <v>0</v>
      </c>
    </row>
    <row r="282" spans="5:5" ht="18" customHeight="1">
      <c r="E282" s="171">
        <v>0</v>
      </c>
    </row>
    <row r="283" spans="5:5" ht="18" customHeight="1">
      <c r="E283" s="171">
        <v>0</v>
      </c>
    </row>
    <row r="284" spans="5:5" ht="18" customHeight="1"/>
    <row r="285" spans="5:5" ht="18" customHeight="1">
      <c r="E285" s="171">
        <v>0</v>
      </c>
    </row>
    <row r="286" spans="5:5" ht="18" customHeight="1">
      <c r="E286" s="171">
        <v>0</v>
      </c>
    </row>
    <row r="287" spans="5:5" ht="18" customHeight="1">
      <c r="E287" s="171">
        <v>0</v>
      </c>
    </row>
    <row r="288" spans="5:5" ht="18" customHeight="1"/>
    <row r="289" spans="5:5" ht="18" customHeight="1">
      <c r="E289" s="171">
        <v>0</v>
      </c>
    </row>
    <row r="290" spans="5:5" ht="18" customHeight="1">
      <c r="E290" s="171">
        <v>0</v>
      </c>
    </row>
    <row r="291" spans="5:5" ht="18" customHeight="1">
      <c r="E291" s="171">
        <v>0</v>
      </c>
    </row>
    <row r="292" spans="5:5" ht="18" customHeight="1">
      <c r="E292" s="171">
        <v>0</v>
      </c>
    </row>
    <row r="293" spans="5:5" ht="18" customHeight="1">
      <c r="E293" s="171">
        <v>0</v>
      </c>
    </row>
    <row r="294" spans="5:5" ht="18" customHeight="1">
      <c r="E294" s="171">
        <v>0</v>
      </c>
    </row>
    <row r="295" spans="5:5" ht="18" customHeight="1">
      <c r="E295" s="171">
        <v>0</v>
      </c>
    </row>
    <row r="296" spans="5:5" ht="18" customHeight="1">
      <c r="E296" s="171">
        <v>0</v>
      </c>
    </row>
    <row r="297" spans="5:5" ht="18" customHeight="1">
      <c r="E297" s="171">
        <v>0</v>
      </c>
    </row>
    <row r="298" spans="5:5" ht="18" customHeight="1">
      <c r="E298" s="171">
        <v>0</v>
      </c>
    </row>
    <row r="299" spans="5:5" ht="18" customHeight="1">
      <c r="E299" s="171">
        <v>0</v>
      </c>
    </row>
    <row r="300" spans="5:5" ht="18" customHeight="1">
      <c r="E300" s="171">
        <v>0</v>
      </c>
    </row>
    <row r="301" spans="5:5" ht="18" customHeight="1">
      <c r="E301" s="171">
        <v>0</v>
      </c>
    </row>
    <row r="302" spans="5:5" ht="18" customHeight="1">
      <c r="E302" s="171">
        <v>0</v>
      </c>
    </row>
    <row r="303" spans="5:5" ht="18" customHeight="1">
      <c r="E303" s="171">
        <v>0</v>
      </c>
    </row>
    <row r="304" spans="5:5" ht="18" customHeight="1">
      <c r="E304" s="171">
        <v>0</v>
      </c>
    </row>
    <row r="305" spans="5:5" ht="18" customHeight="1">
      <c r="E305" s="171">
        <v>0</v>
      </c>
    </row>
    <row r="306" spans="5:5" ht="18" customHeight="1">
      <c r="E306" s="171">
        <v>0</v>
      </c>
    </row>
    <row r="307" spans="5:5" ht="18" customHeight="1"/>
    <row r="308" spans="5:5" ht="18" customHeight="1"/>
    <row r="309" spans="5:5" ht="18" customHeight="1">
      <c r="E309" s="171">
        <v>0</v>
      </c>
    </row>
    <row r="310" spans="5:5" ht="18" customHeight="1">
      <c r="E310" s="171">
        <v>0</v>
      </c>
    </row>
    <row r="311" spans="5:5" ht="18" customHeight="1">
      <c r="E311" s="171">
        <v>0</v>
      </c>
    </row>
    <row r="312" spans="5:5" ht="18" customHeight="1"/>
    <row r="313" spans="5:5" ht="18" customHeight="1"/>
    <row r="314" spans="5:5" ht="18" customHeight="1">
      <c r="E314" s="171">
        <v>0</v>
      </c>
    </row>
    <row r="315" spans="5:5" ht="18" customHeight="1">
      <c r="E315" s="171">
        <v>0</v>
      </c>
    </row>
    <row r="316" spans="5:5" ht="18" customHeight="1">
      <c r="E316" s="171">
        <v>0</v>
      </c>
    </row>
    <row r="317" spans="5:5" ht="18" customHeight="1">
      <c r="E317" s="171">
        <v>0</v>
      </c>
    </row>
    <row r="318" spans="5:5" ht="18" customHeight="1">
      <c r="E318" s="171">
        <v>0</v>
      </c>
    </row>
    <row r="319" spans="5:5" ht="18" customHeight="1">
      <c r="E319" s="171">
        <v>0</v>
      </c>
    </row>
    <row r="320" spans="5:5" ht="18" customHeight="1">
      <c r="E320" s="171">
        <v>0</v>
      </c>
    </row>
    <row r="321" spans="5:5" ht="18" customHeight="1">
      <c r="E321" s="171">
        <v>0</v>
      </c>
    </row>
    <row r="322" spans="5:5" ht="18" customHeight="1">
      <c r="E322" s="171">
        <v>0</v>
      </c>
    </row>
    <row r="323" spans="5:5" ht="18" customHeight="1">
      <c r="E323" s="171">
        <v>0</v>
      </c>
    </row>
    <row r="324" spans="5:5" ht="18" customHeight="1">
      <c r="E324" s="171">
        <v>0</v>
      </c>
    </row>
    <row r="325" spans="5:5" ht="18" customHeight="1">
      <c r="E325" s="171">
        <v>0</v>
      </c>
    </row>
    <row r="326" spans="5:5" ht="18" customHeight="1">
      <c r="E326" s="171">
        <v>0</v>
      </c>
    </row>
    <row r="327" spans="5:5" ht="18" customHeight="1">
      <c r="E327" s="171">
        <v>0</v>
      </c>
    </row>
    <row r="328" spans="5:5" ht="18" customHeight="1">
      <c r="E328" s="171">
        <v>0</v>
      </c>
    </row>
    <row r="329" spans="5:5" ht="18" customHeight="1">
      <c r="E329" s="171">
        <v>0</v>
      </c>
    </row>
    <row r="330" spans="5:5" ht="18" customHeight="1">
      <c r="E330" s="171">
        <v>0</v>
      </c>
    </row>
    <row r="331" spans="5:5" ht="18" customHeight="1">
      <c r="E331" s="171">
        <v>0</v>
      </c>
    </row>
    <row r="332" spans="5:5" ht="18" customHeight="1">
      <c r="E332" s="171">
        <v>0</v>
      </c>
    </row>
    <row r="333" spans="5:5" ht="18" customHeight="1">
      <c r="E333" s="171">
        <v>0</v>
      </c>
    </row>
    <row r="334" spans="5:5" ht="18" customHeight="1">
      <c r="E334" s="171">
        <v>0</v>
      </c>
    </row>
    <row r="335" spans="5:5" ht="18" customHeight="1">
      <c r="E335" s="171">
        <v>0</v>
      </c>
    </row>
    <row r="336" spans="5:5" ht="18" customHeight="1">
      <c r="E336" s="171">
        <v>0</v>
      </c>
    </row>
    <row r="337" spans="5:5" ht="18" customHeight="1">
      <c r="E337" s="171">
        <v>0</v>
      </c>
    </row>
    <row r="338" spans="5:5" ht="18" customHeight="1">
      <c r="E338" s="171">
        <v>0</v>
      </c>
    </row>
    <row r="339" spans="5:5" ht="18" customHeight="1">
      <c r="E339" s="171">
        <v>0</v>
      </c>
    </row>
    <row r="340" spans="5:5" ht="18" customHeight="1">
      <c r="E340" s="171">
        <v>0</v>
      </c>
    </row>
    <row r="341" spans="5:5" ht="18" customHeight="1">
      <c r="E341" s="171">
        <v>0</v>
      </c>
    </row>
    <row r="342" spans="5:5" ht="18" customHeight="1">
      <c r="E342" s="171">
        <v>0</v>
      </c>
    </row>
    <row r="343" spans="5:5" ht="18" customHeight="1">
      <c r="E343" s="171">
        <v>0</v>
      </c>
    </row>
    <row r="344" spans="5:5" ht="18" customHeight="1">
      <c r="E344" s="171">
        <v>0</v>
      </c>
    </row>
    <row r="345" spans="5:5" ht="18" customHeight="1">
      <c r="E345" s="171">
        <v>0</v>
      </c>
    </row>
    <row r="346" spans="5:5" ht="18" customHeight="1">
      <c r="E346" s="171">
        <v>0</v>
      </c>
    </row>
    <row r="347" spans="5:5" ht="18" customHeight="1">
      <c r="E347" s="171">
        <v>0</v>
      </c>
    </row>
    <row r="348" spans="5:5" ht="18" customHeight="1">
      <c r="E348" s="171">
        <v>0</v>
      </c>
    </row>
    <row r="349" spans="5:5" ht="18" customHeight="1">
      <c r="E349" s="171">
        <v>0</v>
      </c>
    </row>
    <row r="350" spans="5:5" ht="18" customHeight="1">
      <c r="E350" s="171">
        <v>0</v>
      </c>
    </row>
    <row r="351" spans="5:5" ht="18" customHeight="1"/>
    <row r="352" spans="5:5" ht="18" customHeight="1"/>
    <row r="353" spans="5:5" ht="18" customHeight="1">
      <c r="E353" s="171">
        <v>0</v>
      </c>
    </row>
    <row r="354" spans="5:5" ht="18" customHeight="1">
      <c r="E354" s="171">
        <v>0</v>
      </c>
    </row>
    <row r="355" spans="5:5" ht="18" customHeight="1">
      <c r="E355" s="171">
        <v>0</v>
      </c>
    </row>
    <row r="356" spans="5:5" ht="18" customHeight="1">
      <c r="E356" s="171">
        <v>0</v>
      </c>
    </row>
    <row r="357" spans="5:5" ht="18" customHeight="1">
      <c r="E357" s="171">
        <v>0</v>
      </c>
    </row>
    <row r="358" spans="5:5" ht="18" customHeight="1">
      <c r="E358" s="171">
        <v>0</v>
      </c>
    </row>
    <row r="359" spans="5:5" ht="18" customHeight="1">
      <c r="E359" s="171">
        <v>0</v>
      </c>
    </row>
    <row r="360" spans="5:5" ht="18" customHeight="1">
      <c r="E360" s="171">
        <v>0</v>
      </c>
    </row>
    <row r="361" spans="5:5" ht="18" customHeight="1">
      <c r="E361" s="171">
        <v>0</v>
      </c>
    </row>
    <row r="362" spans="5:5" ht="18" customHeight="1">
      <c r="E362" s="171">
        <v>0</v>
      </c>
    </row>
    <row r="363" spans="5:5" ht="18" customHeight="1">
      <c r="E363" s="171">
        <v>0</v>
      </c>
    </row>
    <row r="364" spans="5:5" ht="18" customHeight="1"/>
    <row r="365" spans="5:5" ht="18" customHeight="1"/>
    <row r="366" spans="5:5" ht="18" customHeight="1"/>
    <row r="367" spans="5:5" ht="18" customHeight="1">
      <c r="E367" s="171">
        <v>0</v>
      </c>
    </row>
    <row r="368" spans="5:5" ht="18" customHeight="1">
      <c r="E368" s="171">
        <v>0</v>
      </c>
    </row>
    <row r="369" spans="5:5" ht="18" customHeight="1">
      <c r="E369" s="171">
        <v>0</v>
      </c>
    </row>
    <row r="370" spans="5:5" ht="18" customHeight="1">
      <c r="E370" s="171">
        <v>0</v>
      </c>
    </row>
    <row r="371" spans="5:5" ht="18" customHeight="1">
      <c r="E371" s="171">
        <v>0</v>
      </c>
    </row>
    <row r="372" spans="5:5" ht="18" customHeight="1">
      <c r="E372" s="171">
        <v>0</v>
      </c>
    </row>
    <row r="373" spans="5:5" ht="18" customHeight="1">
      <c r="E373" s="171">
        <v>0</v>
      </c>
    </row>
    <row r="374" spans="5:5" ht="18" customHeight="1">
      <c r="E374" s="171">
        <v>0</v>
      </c>
    </row>
    <row r="375" spans="5:5" ht="18" customHeight="1">
      <c r="E375" s="171">
        <v>0</v>
      </c>
    </row>
    <row r="376" spans="5:5" ht="18" customHeight="1">
      <c r="E376" s="171">
        <v>0</v>
      </c>
    </row>
    <row r="377" spans="5:5" ht="18" customHeight="1">
      <c r="E377" s="171">
        <v>0</v>
      </c>
    </row>
    <row r="378" spans="5:5" ht="18" customHeight="1">
      <c r="E378" s="171">
        <v>0</v>
      </c>
    </row>
    <row r="379" spans="5:5" ht="18" customHeight="1">
      <c r="E379" s="171">
        <v>0</v>
      </c>
    </row>
    <row r="380" spans="5:5" ht="18" customHeight="1">
      <c r="E380" s="171">
        <v>0</v>
      </c>
    </row>
    <row r="381" spans="5:5" ht="18" customHeight="1">
      <c r="E381" s="171">
        <v>0</v>
      </c>
    </row>
    <row r="382" spans="5:5" ht="18" customHeight="1">
      <c r="E382" s="171">
        <v>0</v>
      </c>
    </row>
    <row r="383" spans="5:5" ht="18" customHeight="1">
      <c r="E383" s="171">
        <v>0</v>
      </c>
    </row>
    <row r="384" spans="5:5" ht="18" customHeight="1"/>
    <row r="385" spans="5:5" ht="18" customHeight="1"/>
    <row r="386" spans="5:5" ht="18" customHeight="1">
      <c r="E386" s="171">
        <v>0</v>
      </c>
    </row>
    <row r="387" spans="5:5" ht="18" customHeight="1">
      <c r="E387" s="171">
        <v>0</v>
      </c>
    </row>
    <row r="388" spans="5:5" ht="18" customHeight="1">
      <c r="E388" s="171">
        <v>0</v>
      </c>
    </row>
    <row r="389" spans="5:5" ht="18" customHeight="1">
      <c r="E389" s="171">
        <v>0</v>
      </c>
    </row>
    <row r="390" spans="5:5" ht="18" customHeight="1"/>
    <row r="391" spans="5:5" ht="18" customHeight="1">
      <c r="E391" s="171">
        <v>0</v>
      </c>
    </row>
    <row r="392" spans="5:5" ht="18" customHeight="1">
      <c r="E392" s="171">
        <v>0</v>
      </c>
    </row>
    <row r="393" spans="5:5" ht="18" customHeight="1">
      <c r="E393" s="171">
        <v>0</v>
      </c>
    </row>
    <row r="394" spans="5:5" ht="18" customHeight="1">
      <c r="E394" s="171">
        <v>0</v>
      </c>
    </row>
    <row r="395" spans="5:5" ht="18" customHeight="1">
      <c r="E395" s="171">
        <v>0</v>
      </c>
    </row>
    <row r="396" spans="5:5" ht="18" customHeight="1">
      <c r="E396" s="171">
        <v>0</v>
      </c>
    </row>
    <row r="397" spans="5:5" ht="18" customHeight="1">
      <c r="E397" s="171">
        <v>0</v>
      </c>
    </row>
    <row r="398" spans="5:5" ht="18" customHeight="1"/>
    <row r="399" spans="5:5" ht="18" customHeight="1"/>
    <row r="400" spans="5:5" ht="18" customHeight="1"/>
    <row r="401" spans="5:5" ht="18" customHeight="1">
      <c r="E401" s="171">
        <v>0</v>
      </c>
    </row>
    <row r="402" spans="5:5" ht="18" customHeight="1">
      <c r="E402" s="171">
        <v>0</v>
      </c>
    </row>
    <row r="403" spans="5:5" ht="18" customHeight="1">
      <c r="E403" s="171">
        <v>0</v>
      </c>
    </row>
    <row r="404" spans="5:5" ht="18" customHeight="1">
      <c r="E404" s="171">
        <v>0</v>
      </c>
    </row>
    <row r="405" spans="5:5" ht="18" customHeight="1">
      <c r="E405" s="171">
        <v>0</v>
      </c>
    </row>
    <row r="406" spans="5:5" ht="18" customHeight="1">
      <c r="E406" s="171">
        <v>0</v>
      </c>
    </row>
    <row r="407" spans="5:5" ht="18" customHeight="1">
      <c r="E407" s="171">
        <v>0</v>
      </c>
    </row>
    <row r="408" spans="5:5" ht="18" customHeight="1">
      <c r="E408" s="171">
        <v>0</v>
      </c>
    </row>
    <row r="409" spans="5:5" ht="18" customHeight="1">
      <c r="E409" s="171">
        <v>0</v>
      </c>
    </row>
    <row r="410" spans="5:5" ht="18" customHeight="1">
      <c r="E410" s="171">
        <v>0</v>
      </c>
    </row>
    <row r="411" spans="5:5" ht="18" customHeight="1">
      <c r="E411" s="171">
        <v>0</v>
      </c>
    </row>
    <row r="412" spans="5:5" ht="18" customHeight="1">
      <c r="E412" s="171">
        <v>0</v>
      </c>
    </row>
    <row r="413" spans="5:5" ht="18" customHeight="1">
      <c r="E413" s="171">
        <v>0</v>
      </c>
    </row>
    <row r="414" spans="5:5" ht="18" customHeight="1">
      <c r="E414" s="171">
        <v>0</v>
      </c>
    </row>
    <row r="415" spans="5:5" ht="18" customHeight="1">
      <c r="E415" s="171">
        <v>0</v>
      </c>
    </row>
    <row r="416" spans="5:5" ht="18" customHeight="1">
      <c r="E416" s="171">
        <v>0</v>
      </c>
    </row>
    <row r="417" spans="5:5" ht="18" customHeight="1"/>
    <row r="418" spans="5:5" ht="18" customHeight="1"/>
    <row r="419" spans="5:5" ht="18" customHeight="1">
      <c r="E419" s="171">
        <v>0</v>
      </c>
    </row>
    <row r="420" spans="5:5" ht="18" customHeight="1">
      <c r="E420" s="171">
        <v>0</v>
      </c>
    </row>
    <row r="421" spans="5:5" ht="18" customHeight="1">
      <c r="E421" s="171">
        <v>0</v>
      </c>
    </row>
    <row r="422" spans="5:5" ht="18" customHeight="1">
      <c r="E422" s="171">
        <v>0</v>
      </c>
    </row>
    <row r="423" spans="5:5" ht="18" customHeight="1">
      <c r="E423" s="171">
        <v>0</v>
      </c>
    </row>
    <row r="424" spans="5:5" ht="18" customHeight="1">
      <c r="E424" s="171">
        <v>0</v>
      </c>
    </row>
    <row r="425" spans="5:5" ht="18" customHeight="1">
      <c r="E425" s="171">
        <v>0</v>
      </c>
    </row>
    <row r="426" spans="5:5" ht="18" customHeight="1">
      <c r="E426" s="171">
        <v>0</v>
      </c>
    </row>
    <row r="427" spans="5:5" ht="18" customHeight="1">
      <c r="E427" s="171">
        <v>0</v>
      </c>
    </row>
    <row r="428" spans="5:5" ht="18" customHeight="1">
      <c r="E428" s="171">
        <v>0</v>
      </c>
    </row>
    <row r="429" spans="5:5" ht="18" customHeight="1">
      <c r="E429" s="171">
        <v>0</v>
      </c>
    </row>
    <row r="430" spans="5:5" ht="18" customHeight="1"/>
    <row r="431" spans="5:5" ht="18" customHeight="1">
      <c r="E431" s="171">
        <v>0</v>
      </c>
    </row>
    <row r="432" spans="5:5" ht="18" customHeight="1">
      <c r="E432" s="171">
        <v>0</v>
      </c>
    </row>
    <row r="433" spans="5:5" ht="18" customHeight="1">
      <c r="E433" s="171">
        <v>0</v>
      </c>
    </row>
    <row r="434" spans="5:5" ht="18" customHeight="1">
      <c r="E434" s="171">
        <v>0</v>
      </c>
    </row>
    <row r="435" spans="5:5" ht="18" customHeight="1">
      <c r="E435" s="171">
        <v>0</v>
      </c>
    </row>
    <row r="436" spans="5:5" ht="18" customHeight="1">
      <c r="E436" s="171">
        <v>0</v>
      </c>
    </row>
    <row r="437" spans="5:5" ht="18" customHeight="1">
      <c r="E437" s="171">
        <v>0</v>
      </c>
    </row>
    <row r="438" spans="5:5" ht="18" customHeight="1">
      <c r="E438" s="171">
        <v>0</v>
      </c>
    </row>
    <row r="439" spans="5:5" ht="18" customHeight="1">
      <c r="E439" s="171">
        <v>0</v>
      </c>
    </row>
    <row r="440" spans="5:5" ht="18" customHeight="1">
      <c r="E440" s="171">
        <v>0</v>
      </c>
    </row>
    <row r="441" spans="5:5" ht="18" customHeight="1">
      <c r="E441" s="171">
        <v>0</v>
      </c>
    </row>
    <row r="442" spans="5:5" ht="18" customHeight="1">
      <c r="E442" s="171">
        <v>0</v>
      </c>
    </row>
    <row r="443" spans="5:5" ht="18" customHeight="1"/>
    <row r="444" spans="5:5" ht="18" customHeight="1"/>
    <row r="445" spans="5:5" ht="18" customHeight="1">
      <c r="E445" s="171">
        <v>0</v>
      </c>
    </row>
    <row r="446" spans="5:5" ht="18" customHeight="1">
      <c r="E446" s="171">
        <v>0</v>
      </c>
    </row>
    <row r="447" spans="5:5" ht="18" customHeight="1">
      <c r="E447" s="171">
        <v>0</v>
      </c>
    </row>
    <row r="448" spans="5:5" ht="18" customHeight="1">
      <c r="E448" s="171">
        <v>0</v>
      </c>
    </row>
    <row r="449" spans="5:5" ht="18" customHeight="1">
      <c r="E449" s="171">
        <v>0</v>
      </c>
    </row>
    <row r="450" spans="5:5" ht="18" customHeight="1">
      <c r="E450" s="171">
        <v>0</v>
      </c>
    </row>
    <row r="451" spans="5:5" ht="18" customHeight="1">
      <c r="E451" s="171">
        <v>0</v>
      </c>
    </row>
    <row r="452" spans="5:5" ht="18" customHeight="1"/>
    <row r="453" spans="5:5" ht="18" customHeight="1">
      <c r="E453" s="171">
        <v>0</v>
      </c>
    </row>
    <row r="454" spans="5:5" ht="18" customHeight="1">
      <c r="E454" s="171">
        <v>0</v>
      </c>
    </row>
    <row r="455" spans="5:5" ht="18" customHeight="1">
      <c r="E455" s="171">
        <v>0</v>
      </c>
    </row>
    <row r="456" spans="5:5" ht="18" customHeight="1">
      <c r="E456" s="171">
        <v>0</v>
      </c>
    </row>
    <row r="457" spans="5:5" ht="18" customHeight="1">
      <c r="E457" s="171">
        <v>0</v>
      </c>
    </row>
    <row r="458" spans="5:5" ht="18" customHeight="1">
      <c r="E458" s="171">
        <v>0</v>
      </c>
    </row>
    <row r="459" spans="5:5" ht="18" customHeight="1"/>
    <row r="460" spans="5:5" ht="18" customHeight="1">
      <c r="E460" s="171">
        <v>0</v>
      </c>
    </row>
    <row r="461" spans="5:5" ht="18" customHeight="1">
      <c r="E461" s="171">
        <v>0</v>
      </c>
    </row>
    <row r="462" spans="5:5" ht="18" customHeight="1">
      <c r="E462" s="171">
        <v>0</v>
      </c>
    </row>
    <row r="463" spans="5:5" ht="18" customHeight="1">
      <c r="E463" s="171">
        <v>0</v>
      </c>
    </row>
    <row r="464" spans="5:5"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6.149999999999999" customHeight="1"/>
    <row r="1076" ht="16.149999999999999" customHeight="1"/>
    <row r="1077" ht="16.149999999999999" customHeight="1"/>
    <row r="1078" ht="16.149999999999999" customHeight="1"/>
    <row r="1079" ht="16.149999999999999" customHeight="1"/>
    <row r="1080" ht="16.149999999999999" customHeight="1"/>
    <row r="1081" ht="16.149999999999999" customHeight="1"/>
    <row r="1082" ht="16.149999999999999" customHeight="1"/>
    <row r="1083" ht="16.149999999999999" customHeight="1"/>
    <row r="1084" ht="16.149999999999999" customHeight="1"/>
    <row r="1085" ht="16.149999999999999" customHeight="1"/>
    <row r="1086" ht="16.149999999999999" customHeight="1"/>
    <row r="1087" ht="16.149999999999999" customHeight="1"/>
    <row r="1088" ht="16.149999999999999" customHeight="1"/>
    <row r="1089" ht="16.149999999999999" customHeight="1"/>
    <row r="1090" ht="16.149999999999999" customHeight="1"/>
    <row r="1091" ht="16.149999999999999" customHeight="1"/>
    <row r="1092" ht="16.149999999999999" customHeight="1"/>
    <row r="1093" ht="16.149999999999999" customHeight="1"/>
    <row r="1094" ht="16.149999999999999" customHeight="1"/>
    <row r="1095" ht="16.149999999999999" customHeight="1"/>
    <row r="1096" ht="16.149999999999999" customHeight="1"/>
    <row r="1097" ht="16.149999999999999" customHeight="1"/>
    <row r="1098" ht="16.149999999999999" customHeight="1"/>
    <row r="1099" ht="16.149999999999999" customHeight="1"/>
    <row r="1100" ht="16.149999999999999" customHeight="1"/>
    <row r="1101" ht="16.149999999999999" customHeight="1"/>
    <row r="1102" ht="16.149999999999999" customHeight="1"/>
    <row r="1103" ht="16.149999999999999" customHeight="1"/>
    <row r="1104" ht="16.149999999999999" customHeight="1"/>
    <row r="1105" ht="16.149999999999999" customHeight="1"/>
    <row r="1106" ht="16.149999999999999" customHeight="1"/>
    <row r="1107" ht="16.149999999999999" customHeight="1"/>
    <row r="1108" ht="16.149999999999999" customHeight="1"/>
    <row r="1109" ht="16.149999999999999" customHeight="1"/>
    <row r="1110" ht="16.149999999999999" customHeight="1"/>
    <row r="1111" ht="16.149999999999999" customHeight="1"/>
    <row r="1112" ht="16.149999999999999" customHeight="1"/>
    <row r="1113" ht="16.149999999999999" customHeight="1"/>
    <row r="1114" ht="16.149999999999999" customHeight="1"/>
    <row r="1115" ht="16.149999999999999" customHeight="1"/>
    <row r="1116" ht="16.149999999999999" customHeight="1"/>
    <row r="1117" ht="16.149999999999999" customHeight="1"/>
    <row r="1118" ht="16.149999999999999" customHeight="1"/>
    <row r="1119" ht="16.149999999999999" customHeight="1"/>
    <row r="1120" ht="16.149999999999999" customHeight="1"/>
    <row r="1121" ht="16.149999999999999" customHeight="1"/>
    <row r="1122" ht="16.149999999999999" customHeight="1"/>
    <row r="1123" ht="16.149999999999999" customHeight="1"/>
    <row r="1124" ht="16.149999999999999" customHeight="1"/>
    <row r="1125" ht="16.149999999999999" customHeight="1"/>
    <row r="1126" ht="16.149999999999999" customHeight="1"/>
    <row r="1127" ht="16.149999999999999" customHeight="1"/>
    <row r="1128" ht="16.149999999999999" customHeight="1"/>
    <row r="1129" ht="16.149999999999999" customHeight="1"/>
    <row r="1130" ht="16.149999999999999" customHeight="1"/>
    <row r="1131" ht="16.149999999999999" customHeight="1"/>
    <row r="1132" ht="16.149999999999999" customHeight="1"/>
    <row r="1133" ht="16.149999999999999" customHeight="1"/>
    <row r="1134" ht="16.149999999999999" customHeight="1"/>
    <row r="1135" ht="16.149999999999999" customHeight="1"/>
    <row r="1136" ht="16.149999999999999" customHeight="1"/>
    <row r="1137" ht="16.149999999999999" customHeight="1"/>
    <row r="1138" ht="16.149999999999999" customHeight="1"/>
    <row r="1139" ht="16.149999999999999" customHeight="1"/>
    <row r="1140" ht="16.149999999999999" customHeight="1"/>
    <row r="1141" ht="16.149999999999999" customHeight="1"/>
    <row r="1142" ht="16.149999999999999" customHeight="1"/>
    <row r="1143" ht="16.149999999999999" customHeight="1"/>
    <row r="1144" ht="16.149999999999999" customHeight="1"/>
    <row r="1145" ht="16.149999999999999" customHeight="1"/>
    <row r="1146" ht="16.149999999999999" customHeight="1"/>
    <row r="1147" ht="16.149999999999999" customHeight="1"/>
    <row r="1148" ht="16.149999999999999" customHeight="1"/>
    <row r="1149" ht="16.149999999999999" customHeight="1"/>
    <row r="1150" ht="16.149999999999999" customHeight="1"/>
    <row r="1151" ht="16.149999999999999" customHeight="1"/>
    <row r="1152" ht="16.149999999999999" customHeight="1"/>
    <row r="1153" ht="16.149999999999999" customHeight="1"/>
    <row r="1154" ht="16.149999999999999" customHeight="1"/>
    <row r="1155" ht="16.149999999999999" customHeight="1"/>
    <row r="1156" ht="16.149999999999999" customHeight="1"/>
    <row r="1157" ht="16.149999999999999" customHeight="1"/>
    <row r="1158" ht="16.149999999999999" customHeight="1"/>
    <row r="1159" ht="16.149999999999999" customHeight="1"/>
    <row r="1160" ht="16.149999999999999" customHeight="1"/>
    <row r="1161" ht="16.149999999999999" customHeight="1"/>
    <row r="1162" ht="16.149999999999999" customHeight="1"/>
    <row r="1163" ht="16.149999999999999" customHeight="1"/>
    <row r="1164" ht="16.149999999999999" customHeight="1"/>
    <row r="1165" ht="16.149999999999999" customHeight="1"/>
    <row r="1166" ht="16.149999999999999" customHeight="1"/>
    <row r="1167" ht="16.149999999999999" customHeight="1"/>
    <row r="1168" ht="16.149999999999999" customHeight="1"/>
    <row r="1169" ht="16.149999999999999" customHeight="1"/>
    <row r="1170" ht="16.149999999999999" customHeight="1"/>
    <row r="1171" ht="16.149999999999999" customHeight="1"/>
    <row r="1172" ht="16.149999999999999" customHeight="1"/>
    <row r="1173" ht="16.149999999999999" customHeight="1"/>
    <row r="1174" ht="16.149999999999999" customHeight="1"/>
    <row r="1175" ht="16.149999999999999" customHeight="1"/>
    <row r="1176" ht="16.149999999999999" customHeight="1"/>
    <row r="1177" ht="16.149999999999999" customHeight="1"/>
    <row r="1178" ht="16.149999999999999" customHeight="1"/>
    <row r="1179" ht="16.149999999999999" customHeight="1"/>
    <row r="1180" ht="16.149999999999999" customHeight="1"/>
    <row r="1181" ht="16.149999999999999" customHeight="1"/>
    <row r="1182" ht="16.149999999999999" customHeight="1"/>
    <row r="1183" ht="16.149999999999999" customHeight="1"/>
    <row r="1184" ht="16.149999999999999" customHeight="1"/>
    <row r="1185" ht="16.149999999999999" customHeight="1"/>
    <row r="1186" ht="16.149999999999999" customHeight="1"/>
    <row r="1187" ht="16.149999999999999" customHeight="1"/>
    <row r="1188" ht="16.149999999999999" customHeight="1"/>
    <row r="1189" ht="16.149999999999999" customHeight="1"/>
    <row r="1190" ht="16.149999999999999" customHeight="1"/>
    <row r="1191" ht="16.149999999999999" customHeight="1"/>
    <row r="1192" ht="16.149999999999999" customHeight="1"/>
    <row r="1193" ht="16.149999999999999" customHeight="1"/>
    <row r="1194" ht="16.149999999999999" customHeight="1"/>
    <row r="1195" ht="16.149999999999999" customHeight="1"/>
    <row r="1196" ht="16.149999999999999" customHeight="1"/>
    <row r="1197" ht="16.149999999999999" customHeight="1"/>
    <row r="1198" ht="16.149999999999999" customHeight="1"/>
    <row r="1199" ht="16.149999999999999" customHeight="1"/>
    <row r="1200" ht="16.149999999999999" customHeight="1"/>
    <row r="1201" ht="16.149999999999999" customHeight="1"/>
    <row r="1202" ht="16.149999999999999" customHeight="1"/>
    <row r="1203" ht="16.149999999999999" customHeight="1"/>
    <row r="1204" ht="16.149999999999999" customHeight="1"/>
    <row r="1205" ht="16.149999999999999" customHeight="1"/>
    <row r="1206" ht="16.149999999999999" customHeight="1"/>
    <row r="1207" ht="16.149999999999999" customHeight="1"/>
    <row r="1208" ht="16.149999999999999" customHeight="1"/>
    <row r="1209" ht="16.149999999999999" customHeight="1"/>
    <row r="1210" ht="16.149999999999999" customHeight="1"/>
    <row r="1211" ht="16.149999999999999" customHeight="1"/>
    <row r="1212" ht="16.149999999999999" customHeight="1"/>
    <row r="1213" ht="16.149999999999999" customHeight="1"/>
    <row r="1214" ht="16.149999999999999" customHeight="1"/>
    <row r="1215" ht="16.149999999999999" customHeight="1"/>
    <row r="1216" ht="16.149999999999999" customHeight="1"/>
    <row r="1217" ht="16.149999999999999" customHeight="1"/>
    <row r="1218" ht="16.149999999999999" customHeight="1"/>
    <row r="1219" ht="16.149999999999999" customHeight="1"/>
    <row r="1220" ht="16.149999999999999" customHeight="1"/>
    <row r="1221" ht="16.149999999999999" customHeight="1"/>
    <row r="1222" ht="16.149999999999999" customHeight="1"/>
    <row r="1223" ht="16.149999999999999" customHeight="1"/>
    <row r="1224" ht="16.149999999999999" customHeight="1"/>
    <row r="1225" ht="16.149999999999999" customHeight="1"/>
    <row r="1226" ht="16.149999999999999" customHeight="1"/>
    <row r="1227" ht="16.149999999999999" customHeight="1"/>
    <row r="1228" ht="16.149999999999999" customHeight="1"/>
    <row r="1229" ht="16.149999999999999" customHeight="1"/>
    <row r="1230" ht="16.149999999999999" customHeight="1"/>
    <row r="1231" ht="16.149999999999999" customHeight="1"/>
    <row r="1232" ht="16.149999999999999" customHeight="1"/>
    <row r="1233" ht="16.149999999999999" customHeight="1"/>
    <row r="1234" ht="16.149999999999999" customHeight="1"/>
    <row r="1235" ht="16.149999999999999" customHeight="1"/>
    <row r="1236" ht="16.149999999999999" customHeight="1"/>
    <row r="1237" ht="16.149999999999999" customHeight="1"/>
    <row r="1238" ht="16.149999999999999" customHeight="1"/>
    <row r="1239" ht="16.149999999999999" customHeight="1"/>
    <row r="1240" ht="16.149999999999999" customHeight="1"/>
    <row r="1241" ht="16.149999999999999" customHeight="1"/>
    <row r="1242" ht="16.149999999999999" customHeight="1"/>
    <row r="1243" ht="16.149999999999999" customHeight="1"/>
    <row r="1244" ht="16.149999999999999" customHeight="1"/>
    <row r="1245" ht="16.149999999999999" customHeight="1"/>
    <row r="1246" ht="16.149999999999999" customHeight="1"/>
    <row r="1247" ht="16.149999999999999" customHeight="1"/>
    <row r="1248" ht="16.149999999999999" customHeight="1"/>
    <row r="1249" ht="16.149999999999999" customHeight="1"/>
    <row r="1250" ht="16.149999999999999" customHeight="1"/>
    <row r="1251" ht="16.149999999999999" customHeight="1"/>
    <row r="1252" ht="16.149999999999999" customHeight="1"/>
    <row r="1253" ht="16.149999999999999" customHeight="1"/>
    <row r="1254" ht="16.149999999999999" customHeight="1"/>
    <row r="1255" ht="16.149999999999999" customHeight="1"/>
    <row r="1256" ht="16.149999999999999" customHeight="1"/>
    <row r="1257" ht="16.149999999999999" customHeight="1"/>
    <row r="1258" ht="16.149999999999999" customHeight="1"/>
    <row r="1259" ht="16.149999999999999" customHeight="1"/>
    <row r="1260" ht="16.149999999999999" customHeight="1"/>
    <row r="1261" ht="16.149999999999999" customHeight="1"/>
    <row r="1262" ht="16.149999999999999" customHeight="1"/>
    <row r="1263" ht="16.149999999999999" customHeight="1"/>
    <row r="1264" ht="16.149999999999999" customHeight="1"/>
    <row r="1265" ht="16.149999999999999" customHeight="1"/>
    <row r="1266" ht="16.149999999999999" customHeight="1"/>
    <row r="1267" ht="16.149999999999999" customHeight="1"/>
    <row r="1268" ht="16.149999999999999" customHeight="1"/>
    <row r="1269" ht="16.149999999999999" customHeight="1"/>
    <row r="1270" ht="16.149999999999999" customHeight="1"/>
    <row r="1271" ht="16.149999999999999" customHeight="1"/>
    <row r="1272" ht="16.149999999999999" customHeight="1"/>
    <row r="1273" ht="16.149999999999999" customHeight="1"/>
    <row r="1274" ht="16.149999999999999" customHeight="1"/>
    <row r="1275" ht="16.149999999999999" customHeight="1"/>
    <row r="1276" ht="16.149999999999999" customHeight="1"/>
    <row r="1277" ht="16.149999999999999" customHeight="1"/>
    <row r="1278" ht="16.149999999999999" customHeight="1"/>
    <row r="1279" ht="16.149999999999999" customHeight="1"/>
    <row r="1280" ht="16.149999999999999" customHeight="1"/>
    <row r="1281" ht="16.149999999999999" customHeight="1"/>
    <row r="1282" ht="16.149999999999999" customHeight="1"/>
    <row r="1283" ht="16.149999999999999" customHeight="1"/>
    <row r="1284" ht="16.149999999999999" customHeight="1"/>
    <row r="1285" ht="16.149999999999999" customHeight="1"/>
    <row r="1286" ht="16.149999999999999" customHeight="1"/>
    <row r="1287" ht="16.149999999999999" customHeight="1"/>
    <row r="1288" ht="16.149999999999999" customHeight="1"/>
    <row r="1289" ht="16.149999999999999" customHeight="1"/>
    <row r="1290" ht="16.149999999999999" customHeight="1"/>
    <row r="1291" ht="16.149999999999999" customHeight="1"/>
    <row r="1292" ht="16.149999999999999" customHeight="1"/>
    <row r="1293" ht="16.149999999999999" customHeight="1"/>
    <row r="1294" ht="16.149999999999999" customHeight="1"/>
    <row r="1295" ht="16.149999999999999" customHeight="1"/>
    <row r="1296" ht="16.149999999999999" customHeight="1"/>
    <row r="1297" ht="16.149999999999999" customHeight="1"/>
    <row r="1298" ht="16.149999999999999" customHeight="1"/>
    <row r="1299" ht="16.149999999999999" customHeight="1"/>
    <row r="1300" ht="16.149999999999999" customHeight="1"/>
    <row r="1301" ht="16.149999999999999" customHeight="1"/>
    <row r="1302" ht="16.149999999999999" customHeight="1"/>
    <row r="1303" ht="16.149999999999999" customHeight="1"/>
    <row r="1304" ht="16.149999999999999" customHeight="1"/>
    <row r="1305" ht="16.149999999999999" customHeight="1"/>
    <row r="1306" ht="16.149999999999999" customHeight="1"/>
    <row r="1307" ht="16.149999999999999" customHeight="1"/>
    <row r="1308" ht="16.149999999999999" customHeight="1"/>
    <row r="1309" ht="16.149999999999999" customHeight="1"/>
    <row r="1310" ht="16.149999999999999" customHeight="1"/>
    <row r="1311" ht="16.149999999999999" customHeight="1"/>
    <row r="1312" ht="16.149999999999999" customHeight="1"/>
    <row r="1313" ht="16.149999999999999" customHeight="1"/>
    <row r="1314" ht="16.149999999999999" customHeight="1"/>
    <row r="1315" ht="16.149999999999999" customHeight="1"/>
    <row r="1316" ht="16.149999999999999" customHeight="1"/>
    <row r="1317" ht="16.149999999999999" customHeight="1"/>
    <row r="1318" ht="16.149999999999999" customHeight="1"/>
    <row r="1319" ht="16.149999999999999" customHeight="1"/>
    <row r="1320" ht="16.149999999999999" customHeight="1"/>
    <row r="1321" ht="16.149999999999999" customHeight="1"/>
    <row r="1322" ht="16.149999999999999" customHeight="1"/>
    <row r="1323" ht="16.149999999999999" customHeight="1"/>
    <row r="1324" ht="16.149999999999999" customHeight="1"/>
    <row r="1325" ht="16.149999999999999" customHeight="1"/>
    <row r="1326" ht="16.149999999999999" customHeight="1"/>
    <row r="1327" ht="16.149999999999999" customHeight="1"/>
    <row r="1328" ht="16.149999999999999" customHeight="1"/>
    <row r="1329" ht="16.149999999999999" customHeight="1"/>
    <row r="1330" ht="16.149999999999999" customHeight="1"/>
    <row r="1331" ht="16.149999999999999" customHeight="1"/>
    <row r="1332" ht="16.149999999999999" customHeight="1"/>
    <row r="1333" ht="16.149999999999999" customHeight="1"/>
    <row r="1334" ht="16.149999999999999" customHeight="1"/>
    <row r="1335" ht="16.149999999999999" customHeight="1"/>
    <row r="1336" ht="16.149999999999999" customHeight="1"/>
    <row r="1337" ht="16.149999999999999" customHeight="1"/>
    <row r="1338" ht="16.149999999999999" customHeight="1"/>
    <row r="1339" ht="16.149999999999999" customHeight="1"/>
    <row r="1340" ht="16.149999999999999" customHeight="1"/>
    <row r="1341" ht="16.149999999999999" customHeight="1"/>
    <row r="1342" ht="16.149999999999999" customHeight="1"/>
    <row r="1343" ht="16.149999999999999" customHeight="1"/>
    <row r="1344" ht="16.149999999999999" customHeight="1"/>
    <row r="1345" ht="16.149999999999999" customHeight="1"/>
    <row r="1346" ht="16.149999999999999" customHeight="1"/>
    <row r="1347" ht="16.149999999999999" customHeight="1"/>
    <row r="1348" ht="16.149999999999999" customHeight="1"/>
    <row r="1349" ht="16.149999999999999" customHeight="1"/>
    <row r="1350" ht="16.149999999999999" customHeight="1"/>
    <row r="1351" ht="16.149999999999999" customHeight="1"/>
    <row r="1352" ht="16.149999999999999" customHeight="1"/>
    <row r="1353" ht="16.149999999999999" customHeight="1"/>
    <row r="1354" ht="16.149999999999999" customHeight="1"/>
    <row r="1355" ht="16.149999999999999" customHeight="1"/>
    <row r="1356" ht="16.149999999999999" customHeight="1"/>
    <row r="1357" ht="16.149999999999999" customHeight="1"/>
    <row r="1358" ht="16.149999999999999" customHeight="1"/>
    <row r="1359" ht="16.149999999999999" customHeight="1"/>
    <row r="1360" ht="16.149999999999999" customHeight="1"/>
    <row r="1361" ht="16.149999999999999" customHeight="1"/>
    <row r="1362" ht="16.149999999999999" customHeight="1"/>
    <row r="1363" ht="16.149999999999999" customHeight="1"/>
    <row r="1364" ht="16.149999999999999" customHeight="1"/>
    <row r="1365" ht="16.149999999999999" customHeight="1"/>
    <row r="1366" ht="16.149999999999999" customHeight="1"/>
    <row r="1367" ht="16.149999999999999" customHeight="1"/>
    <row r="1368" ht="16.149999999999999" customHeight="1"/>
    <row r="1369" ht="16.149999999999999" customHeight="1"/>
    <row r="1370" ht="16.149999999999999" customHeight="1"/>
    <row r="1371" ht="16.149999999999999" customHeight="1"/>
    <row r="1372" ht="16.149999999999999" customHeight="1"/>
    <row r="1373" ht="16.149999999999999" customHeight="1"/>
    <row r="1374" ht="16.149999999999999" customHeight="1"/>
    <row r="1375" ht="16.149999999999999" customHeight="1"/>
    <row r="1376" ht="16.149999999999999" customHeight="1"/>
    <row r="1377" ht="16.149999999999999" customHeight="1"/>
    <row r="1378" ht="16.149999999999999" customHeight="1"/>
    <row r="1379" ht="16.149999999999999" customHeight="1"/>
    <row r="1380" ht="16.149999999999999" customHeight="1"/>
    <row r="1381" ht="16.149999999999999" customHeight="1"/>
    <row r="1382" ht="16.149999999999999" customHeight="1"/>
    <row r="1383" ht="16.149999999999999" customHeight="1"/>
    <row r="1384" ht="16.149999999999999" customHeight="1"/>
    <row r="1385" ht="16.149999999999999" customHeight="1"/>
    <row r="1386" ht="16.149999999999999" customHeight="1"/>
    <row r="1387" ht="16.149999999999999" customHeight="1"/>
    <row r="1388" ht="16.149999999999999" customHeight="1"/>
    <row r="1389" ht="16.149999999999999" customHeight="1"/>
    <row r="1390" ht="16.149999999999999" customHeight="1"/>
    <row r="1391" ht="16.149999999999999" customHeight="1"/>
    <row r="1392" ht="16.149999999999999" customHeight="1"/>
    <row r="1393" ht="16.149999999999999" customHeight="1"/>
    <row r="1394" ht="16.149999999999999" customHeight="1"/>
    <row r="1395" ht="16.149999999999999" customHeight="1"/>
    <row r="1396" ht="16.149999999999999" customHeight="1"/>
    <row r="1397" ht="16.149999999999999" customHeight="1"/>
    <row r="1398" ht="16.149999999999999" customHeight="1"/>
    <row r="1399" ht="16.149999999999999" customHeight="1"/>
    <row r="1400" ht="16.149999999999999" customHeight="1"/>
    <row r="1401" ht="16.149999999999999" customHeight="1"/>
    <row r="1402" ht="16.149999999999999" customHeight="1"/>
    <row r="1403" ht="16.149999999999999" customHeight="1"/>
    <row r="1404" ht="16.149999999999999" customHeight="1"/>
    <row r="1405" ht="16.149999999999999" customHeight="1"/>
    <row r="1406" ht="16.149999999999999" customHeight="1"/>
    <row r="1407" ht="16.149999999999999" customHeight="1"/>
    <row r="1408" ht="16.149999999999999" customHeight="1"/>
    <row r="1409" ht="16.149999999999999" customHeight="1"/>
    <row r="1410" ht="16.149999999999999" customHeight="1"/>
    <row r="1411" ht="16.149999999999999" customHeight="1"/>
    <row r="1412" ht="16.149999999999999" customHeight="1"/>
    <row r="1413" ht="16.149999999999999" customHeight="1"/>
    <row r="1414" ht="16.149999999999999" customHeight="1"/>
    <row r="1415" ht="16.149999999999999" customHeight="1"/>
    <row r="1416" ht="16.149999999999999" customHeight="1"/>
    <row r="1417" ht="16.149999999999999" customHeight="1"/>
    <row r="1418" ht="16.149999999999999" customHeight="1"/>
    <row r="1419" ht="16.149999999999999" customHeight="1"/>
    <row r="1420" ht="16.149999999999999" customHeight="1"/>
    <row r="1421" ht="16.149999999999999" customHeight="1"/>
    <row r="1422" ht="16.149999999999999" customHeight="1"/>
    <row r="1423" ht="16.149999999999999" customHeight="1"/>
    <row r="1424" ht="16.149999999999999" customHeight="1"/>
    <row r="1425" ht="16.149999999999999" customHeight="1"/>
    <row r="1426" ht="16.149999999999999" customHeight="1"/>
    <row r="1427" ht="16.149999999999999" customHeight="1"/>
    <row r="1428" ht="16.149999999999999" customHeight="1"/>
    <row r="1429" ht="16.149999999999999" customHeight="1"/>
    <row r="1430" ht="16.149999999999999" customHeight="1"/>
    <row r="1431" ht="16.149999999999999" customHeight="1"/>
    <row r="1432" ht="16.149999999999999" customHeight="1"/>
    <row r="1433" ht="16.149999999999999" customHeight="1"/>
    <row r="1434" ht="16.149999999999999" customHeight="1"/>
    <row r="1435" ht="16.149999999999999" customHeight="1"/>
    <row r="1436" ht="16.149999999999999" customHeight="1"/>
    <row r="1437" ht="16.149999999999999" customHeight="1"/>
    <row r="1438" ht="16.149999999999999" customHeight="1"/>
    <row r="1439" ht="16.149999999999999" customHeight="1"/>
    <row r="1440" ht="16.149999999999999" customHeight="1"/>
    <row r="1441" ht="16.149999999999999" customHeight="1"/>
    <row r="1442" ht="16.149999999999999" customHeight="1"/>
    <row r="1443" ht="16.149999999999999" customHeight="1"/>
    <row r="1444" ht="16.149999999999999" customHeight="1"/>
    <row r="1445" ht="16.149999999999999" customHeight="1"/>
    <row r="1446" ht="16.149999999999999" customHeight="1"/>
    <row r="1447" ht="16.149999999999999" customHeight="1"/>
    <row r="1448" ht="16.149999999999999" customHeight="1"/>
    <row r="1449" ht="16.149999999999999" customHeight="1"/>
    <row r="1450" ht="16.149999999999999" customHeight="1"/>
    <row r="1451" ht="16.149999999999999" customHeight="1"/>
    <row r="1452" ht="16.149999999999999" customHeight="1"/>
    <row r="1453" ht="16.149999999999999" customHeight="1"/>
    <row r="1454" ht="16.149999999999999" customHeight="1"/>
    <row r="1455" ht="16.149999999999999" customHeight="1"/>
    <row r="1456" ht="16.149999999999999" customHeight="1"/>
    <row r="1457" ht="16.149999999999999" customHeight="1"/>
    <row r="1458" ht="16.149999999999999" customHeight="1"/>
    <row r="1459" ht="16.149999999999999" customHeight="1"/>
    <row r="1460" ht="16.149999999999999" customHeight="1"/>
    <row r="1461" ht="16.149999999999999" customHeight="1"/>
    <row r="1462" ht="16.149999999999999" customHeight="1"/>
    <row r="1463" ht="16.149999999999999" customHeight="1"/>
    <row r="1464" ht="16.149999999999999" customHeight="1"/>
    <row r="1465" ht="16.149999999999999" customHeight="1"/>
    <row r="1466" ht="16.149999999999999" customHeight="1"/>
    <row r="1467" ht="16.149999999999999" customHeight="1"/>
    <row r="1468" ht="16.149999999999999" customHeight="1"/>
    <row r="1469" ht="16.149999999999999" customHeight="1"/>
    <row r="1470" ht="16.149999999999999" customHeight="1"/>
    <row r="1471" ht="16.149999999999999" customHeight="1"/>
    <row r="1472" ht="16.149999999999999" customHeight="1"/>
    <row r="1473" ht="16.149999999999999" customHeight="1"/>
    <row r="1474" ht="16.149999999999999" customHeight="1"/>
    <row r="1475" ht="16.149999999999999" customHeight="1"/>
    <row r="1476" ht="16.149999999999999" customHeight="1"/>
    <row r="1477" ht="16.149999999999999" customHeight="1"/>
    <row r="1478" ht="16.149999999999999" customHeight="1"/>
    <row r="1479" ht="16.149999999999999" customHeight="1"/>
    <row r="1480" ht="16.149999999999999" customHeight="1"/>
    <row r="1481" ht="16.149999999999999" customHeight="1"/>
    <row r="1482" ht="16.149999999999999" customHeight="1"/>
    <row r="1483" ht="16.149999999999999" customHeight="1"/>
    <row r="1484" ht="16.149999999999999" customHeight="1"/>
    <row r="1485" ht="16.149999999999999" customHeight="1"/>
    <row r="1486" ht="16.149999999999999" customHeight="1"/>
    <row r="1487" ht="16.149999999999999" customHeight="1"/>
    <row r="1488" ht="16.149999999999999" customHeight="1"/>
    <row r="1489" ht="16.149999999999999" customHeight="1"/>
    <row r="1490" ht="16.149999999999999" customHeight="1"/>
    <row r="1491" ht="16.149999999999999" customHeight="1"/>
    <row r="1492" ht="16.149999999999999" customHeight="1"/>
    <row r="1493" ht="16.149999999999999" customHeight="1"/>
    <row r="1494" ht="16.149999999999999" customHeight="1"/>
    <row r="1495" ht="16.149999999999999" customHeight="1"/>
    <row r="1496" ht="16.149999999999999" customHeight="1"/>
    <row r="1497" ht="16.149999999999999" customHeight="1"/>
    <row r="1498" ht="16.149999999999999" customHeight="1"/>
    <row r="1499" ht="16.149999999999999" customHeight="1"/>
    <row r="1500" ht="16.149999999999999" customHeight="1"/>
    <row r="1501" ht="16.149999999999999" customHeight="1"/>
    <row r="1502" ht="16.149999999999999" customHeight="1"/>
    <row r="1503" ht="16.149999999999999" customHeight="1"/>
    <row r="1504" ht="16.149999999999999" customHeight="1"/>
    <row r="1505" ht="16.149999999999999" customHeight="1"/>
    <row r="1506" ht="16.149999999999999" customHeight="1"/>
    <row r="1507" ht="16.149999999999999" customHeight="1"/>
    <row r="1508" ht="16.149999999999999" customHeight="1"/>
    <row r="1509" ht="16.149999999999999" customHeight="1"/>
    <row r="1510" ht="16.149999999999999" customHeight="1"/>
    <row r="1511" ht="16.149999999999999" customHeight="1"/>
    <row r="1512" ht="16.149999999999999" customHeight="1"/>
    <row r="1513" ht="16.149999999999999" customHeight="1"/>
    <row r="1514" ht="16.149999999999999" customHeight="1"/>
    <row r="1515" ht="16.149999999999999" customHeight="1"/>
    <row r="1516" ht="16.149999999999999" customHeight="1"/>
    <row r="1517" ht="16.149999999999999" customHeight="1"/>
    <row r="1518" ht="16.149999999999999" customHeight="1"/>
    <row r="1519" ht="16.149999999999999" customHeight="1"/>
    <row r="1520" ht="16.149999999999999" customHeight="1"/>
    <row r="1521" ht="16.149999999999999" customHeight="1"/>
    <row r="1522" ht="16.149999999999999" customHeight="1"/>
    <row r="1523" ht="16.149999999999999" customHeight="1"/>
    <row r="1524" ht="16.149999999999999" customHeight="1"/>
    <row r="1525" ht="16.149999999999999" customHeight="1"/>
    <row r="1526" ht="16.149999999999999" customHeight="1"/>
    <row r="1527" ht="16.149999999999999" customHeight="1"/>
    <row r="1528" ht="16.149999999999999" customHeight="1"/>
    <row r="1529" ht="16.149999999999999" customHeight="1"/>
    <row r="1530" ht="16.149999999999999" customHeight="1"/>
    <row r="1531" ht="16.149999999999999" customHeight="1"/>
    <row r="1532" ht="16.149999999999999" customHeight="1"/>
    <row r="1533" ht="16.149999999999999" customHeight="1"/>
    <row r="1534" ht="16.149999999999999" customHeight="1"/>
    <row r="1535" ht="16.149999999999999" customHeight="1"/>
    <row r="1536" ht="16.149999999999999" customHeight="1"/>
    <row r="1537" ht="16.149999999999999" customHeight="1"/>
    <row r="1538" ht="16.149999999999999" customHeight="1"/>
    <row r="1539" ht="16.149999999999999" customHeight="1"/>
    <row r="1540" ht="16.149999999999999" customHeight="1"/>
    <row r="1541" ht="16.149999999999999" customHeight="1"/>
    <row r="1542" ht="16.149999999999999" customHeight="1"/>
    <row r="1543" ht="16.149999999999999" customHeight="1"/>
    <row r="1544" ht="16.149999999999999" customHeight="1"/>
    <row r="1545" ht="16.149999999999999" customHeight="1"/>
    <row r="1546" ht="16.149999999999999" customHeight="1"/>
    <row r="1547" ht="16.149999999999999" customHeight="1"/>
    <row r="1548" ht="16.149999999999999" customHeight="1"/>
    <row r="1549" ht="16.149999999999999" customHeight="1"/>
    <row r="1550" ht="16.149999999999999" customHeight="1"/>
    <row r="1551" ht="16.149999999999999" customHeight="1"/>
    <row r="1552" ht="16.149999999999999" customHeight="1"/>
    <row r="1553" ht="16.149999999999999" customHeight="1"/>
    <row r="1554" ht="16.149999999999999" customHeight="1"/>
    <row r="1555" ht="16.149999999999999" customHeight="1"/>
    <row r="1556" ht="16.149999999999999" customHeight="1"/>
    <row r="1557" ht="16.149999999999999" customHeight="1"/>
    <row r="1558" ht="16.149999999999999" customHeight="1"/>
    <row r="1559" ht="16.149999999999999" customHeight="1"/>
    <row r="1560" ht="16.149999999999999" customHeight="1"/>
    <row r="1561" ht="16.149999999999999" customHeight="1"/>
    <row r="1562" ht="16.149999999999999" customHeight="1"/>
    <row r="1563" ht="16.149999999999999" customHeight="1"/>
    <row r="1564" ht="16.149999999999999" customHeight="1"/>
    <row r="1565" ht="16.149999999999999" customHeight="1"/>
    <row r="1566" ht="16.149999999999999" customHeight="1"/>
    <row r="1567" ht="16.149999999999999" customHeight="1"/>
    <row r="1568" ht="16.149999999999999" customHeight="1"/>
    <row r="1569" ht="16.149999999999999" customHeight="1"/>
    <row r="1570" ht="16.149999999999999" customHeight="1"/>
    <row r="1571" ht="16.149999999999999" customHeight="1"/>
    <row r="1572" ht="16.149999999999999" customHeight="1"/>
    <row r="1573" ht="16.149999999999999" customHeight="1"/>
    <row r="1574" ht="16.149999999999999" customHeight="1"/>
    <row r="1575" ht="16.149999999999999" customHeight="1"/>
    <row r="1576" ht="16.149999999999999" customHeight="1"/>
    <row r="1577" ht="16.149999999999999" customHeight="1"/>
    <row r="1578" ht="16.149999999999999" customHeight="1"/>
    <row r="1579" ht="16.149999999999999" customHeight="1"/>
    <row r="1580" ht="16.149999999999999" customHeight="1"/>
    <row r="1581" ht="16.149999999999999" customHeight="1"/>
    <row r="1582" ht="16.149999999999999" customHeight="1"/>
    <row r="1583" ht="16.149999999999999" customHeight="1"/>
    <row r="1584" ht="16.149999999999999" customHeight="1"/>
    <row r="1585" ht="16.149999999999999" customHeight="1"/>
    <row r="1586" ht="16.149999999999999" customHeight="1"/>
    <row r="1587" ht="16.149999999999999" customHeight="1"/>
    <row r="1588" ht="16.149999999999999" customHeight="1"/>
    <row r="1589" ht="16.149999999999999" customHeight="1"/>
    <row r="1590" ht="16.149999999999999" customHeight="1"/>
    <row r="1591" ht="16.149999999999999" customHeight="1"/>
    <row r="1592" ht="16.149999999999999" customHeight="1"/>
    <row r="1593" ht="16.149999999999999" customHeight="1"/>
    <row r="1594" ht="16.149999999999999" customHeight="1"/>
    <row r="1595" ht="16.149999999999999" customHeight="1"/>
    <row r="1596" ht="16.149999999999999" customHeight="1"/>
    <row r="1597" ht="16.149999999999999" customHeight="1"/>
    <row r="1598" ht="16.149999999999999" customHeight="1"/>
    <row r="1599" ht="16.149999999999999" customHeight="1"/>
    <row r="1600" ht="16.149999999999999" customHeight="1"/>
    <row r="1601" ht="16.149999999999999" customHeight="1"/>
    <row r="1602" ht="16.149999999999999" customHeight="1"/>
    <row r="1603" ht="16.149999999999999" customHeight="1"/>
    <row r="1604" ht="16.149999999999999" customHeight="1"/>
    <row r="1605" ht="16.149999999999999" customHeight="1"/>
    <row r="1606" ht="16.149999999999999" customHeight="1"/>
    <row r="1607" ht="16.149999999999999" customHeight="1"/>
    <row r="1608" ht="16.149999999999999" customHeight="1"/>
    <row r="1609" ht="16.149999999999999" customHeight="1"/>
    <row r="1610" ht="16.149999999999999" customHeight="1"/>
    <row r="1611" ht="16.149999999999999" customHeight="1"/>
    <row r="1612" ht="16.149999999999999" customHeight="1"/>
    <row r="1613" ht="16.149999999999999" customHeight="1"/>
    <row r="1614" ht="16.149999999999999" customHeight="1"/>
    <row r="1615" ht="16.149999999999999" customHeight="1"/>
    <row r="1616" ht="16.149999999999999" customHeight="1"/>
    <row r="1617" ht="16.149999999999999" customHeight="1"/>
    <row r="1618" ht="16.149999999999999" customHeight="1"/>
    <row r="1619" ht="16.149999999999999" customHeight="1"/>
    <row r="1620" ht="16.149999999999999" customHeight="1"/>
    <row r="1621" ht="16.149999999999999" customHeight="1"/>
    <row r="1622" ht="16.149999999999999" customHeight="1"/>
    <row r="1623" ht="16.149999999999999" customHeight="1"/>
    <row r="1624" ht="16.149999999999999" customHeight="1"/>
    <row r="1625" ht="16.149999999999999" customHeight="1"/>
    <row r="1626" ht="16.149999999999999" customHeight="1"/>
    <row r="1627" ht="16.149999999999999" customHeight="1"/>
    <row r="1628" ht="16.149999999999999" customHeight="1"/>
    <row r="1629" ht="16.149999999999999" customHeight="1"/>
    <row r="1630" ht="16.149999999999999" customHeight="1"/>
    <row r="1631" ht="16.149999999999999" customHeight="1"/>
    <row r="1632" ht="16.149999999999999" customHeight="1"/>
    <row r="1633" ht="16.149999999999999" customHeight="1"/>
    <row r="1634" ht="16.149999999999999" customHeight="1"/>
    <row r="1635" ht="16.149999999999999" customHeight="1"/>
    <row r="1636" ht="16.149999999999999" customHeight="1"/>
    <row r="1637" ht="16.149999999999999" customHeight="1"/>
    <row r="1638" ht="16.149999999999999" customHeight="1"/>
    <row r="1639" ht="16.149999999999999" customHeight="1"/>
    <row r="1640" ht="16.149999999999999" customHeight="1"/>
    <row r="1641" ht="16.149999999999999" customHeight="1"/>
    <row r="1642" ht="16.149999999999999" customHeight="1"/>
    <row r="1643" ht="16.149999999999999" customHeight="1"/>
    <row r="1644" ht="16.149999999999999" customHeight="1"/>
    <row r="1645" ht="16.149999999999999" customHeight="1"/>
    <row r="1646" ht="16.149999999999999" customHeight="1"/>
    <row r="1647" ht="16.149999999999999" customHeight="1"/>
    <row r="1648" ht="16.149999999999999" customHeight="1"/>
    <row r="1649" ht="16.149999999999999" customHeight="1"/>
    <row r="1650" ht="16.149999999999999" customHeight="1"/>
    <row r="1651" ht="16.149999999999999" customHeight="1"/>
    <row r="1652" ht="16.149999999999999" customHeight="1"/>
    <row r="1653" ht="16.149999999999999" customHeight="1"/>
    <row r="1654" ht="16.149999999999999" customHeight="1"/>
    <row r="1655" ht="16.149999999999999" customHeight="1"/>
    <row r="1656" ht="16.149999999999999" customHeight="1"/>
    <row r="1657" ht="16.149999999999999" customHeight="1"/>
    <row r="1658" ht="16.149999999999999" customHeight="1"/>
    <row r="1659" ht="16.149999999999999" customHeight="1"/>
    <row r="1660" ht="16.149999999999999" customHeight="1"/>
    <row r="1661" ht="16.149999999999999" customHeight="1"/>
    <row r="1662" ht="16.149999999999999" customHeight="1"/>
    <row r="1663" ht="16.149999999999999" customHeight="1"/>
    <row r="1664" ht="16.149999999999999" customHeight="1"/>
    <row r="1665" ht="16.149999999999999" customHeight="1"/>
    <row r="1666" ht="16.149999999999999" customHeight="1"/>
    <row r="1667" ht="16.149999999999999" customHeight="1"/>
    <row r="1668" ht="16.149999999999999" customHeight="1"/>
    <row r="1669" ht="16.149999999999999" customHeight="1"/>
    <row r="1670" ht="16.149999999999999" customHeight="1"/>
    <row r="1671" ht="16.149999999999999" customHeight="1"/>
    <row r="1672" ht="16.149999999999999" customHeight="1"/>
    <row r="1673" ht="16.149999999999999" customHeight="1"/>
    <row r="1674" ht="16.149999999999999" customHeight="1"/>
    <row r="1675" ht="16.149999999999999" customHeight="1"/>
    <row r="1676" ht="16.149999999999999" customHeight="1"/>
    <row r="1677" ht="16.149999999999999" customHeight="1"/>
    <row r="1678" ht="16.149999999999999" customHeight="1"/>
    <row r="1679" ht="16.149999999999999" customHeight="1"/>
    <row r="1680" ht="16.149999999999999" customHeight="1"/>
    <row r="1681" ht="16.149999999999999" customHeight="1"/>
    <row r="1682" ht="16.149999999999999" customHeight="1"/>
    <row r="1683" ht="16.149999999999999" customHeight="1"/>
    <row r="1684" ht="16.149999999999999" customHeight="1"/>
    <row r="1685" ht="16.149999999999999" customHeight="1"/>
    <row r="1686" ht="16.149999999999999" customHeight="1"/>
    <row r="1687" ht="16.149999999999999" customHeight="1"/>
    <row r="1688" ht="16.149999999999999" customHeight="1"/>
    <row r="1689" ht="16.149999999999999" customHeight="1"/>
    <row r="1690" ht="16.149999999999999" customHeight="1"/>
    <row r="1691" ht="16.149999999999999" customHeight="1"/>
    <row r="1692" ht="16.149999999999999" customHeight="1"/>
    <row r="1693" ht="16.149999999999999" customHeight="1"/>
    <row r="1694" ht="16.149999999999999" customHeight="1"/>
    <row r="1695" ht="16.149999999999999" customHeight="1"/>
    <row r="1696" ht="16.149999999999999" customHeight="1"/>
    <row r="1697" ht="16.149999999999999" customHeight="1"/>
    <row r="1698" ht="16.149999999999999" customHeight="1"/>
    <row r="1699" ht="16.149999999999999" customHeight="1"/>
    <row r="1700" ht="16.149999999999999" customHeight="1"/>
    <row r="1701" ht="16.149999999999999" customHeight="1"/>
    <row r="1702" ht="16.149999999999999" customHeight="1"/>
    <row r="1703" ht="16.149999999999999" customHeight="1"/>
    <row r="1704" ht="16.149999999999999" customHeight="1"/>
    <row r="1705" ht="16.149999999999999" customHeight="1"/>
    <row r="1706" ht="16.149999999999999" customHeight="1"/>
    <row r="1707" ht="16.149999999999999" customHeight="1"/>
    <row r="1708" ht="16.149999999999999" customHeight="1"/>
    <row r="1709" ht="16.149999999999999" customHeight="1"/>
    <row r="1710" ht="16.149999999999999" customHeight="1"/>
    <row r="1711" ht="16.149999999999999" customHeight="1"/>
    <row r="1712" ht="16.149999999999999" customHeight="1"/>
    <row r="1713" ht="16.149999999999999" customHeight="1"/>
    <row r="1714" ht="16.149999999999999" customHeight="1"/>
    <row r="1715" ht="16.149999999999999" customHeight="1"/>
    <row r="1716" ht="16.149999999999999" customHeight="1"/>
    <row r="1717" ht="16.149999999999999" customHeight="1"/>
    <row r="1718" ht="16.149999999999999" customHeight="1"/>
    <row r="1719" ht="16.149999999999999" customHeight="1"/>
    <row r="1720" ht="16.149999999999999" customHeight="1"/>
    <row r="1721" ht="16.149999999999999" customHeight="1"/>
    <row r="1722" ht="16.149999999999999" customHeight="1"/>
    <row r="1723" ht="16.149999999999999" customHeight="1"/>
    <row r="1724" ht="16.149999999999999" customHeight="1"/>
    <row r="1725" ht="16.149999999999999" customHeight="1"/>
    <row r="1726" ht="16.149999999999999" customHeight="1"/>
    <row r="1727" ht="16.149999999999999" customHeight="1"/>
    <row r="1728" ht="16.149999999999999" customHeight="1"/>
    <row r="1729" ht="16.149999999999999" customHeight="1"/>
    <row r="1730" ht="16.149999999999999" customHeight="1"/>
    <row r="1731" ht="16.149999999999999" customHeight="1"/>
    <row r="1732" ht="16.149999999999999" customHeight="1"/>
    <row r="1733" ht="16.149999999999999" customHeight="1"/>
    <row r="1734" ht="16.149999999999999" customHeight="1"/>
    <row r="1735" ht="16.149999999999999" customHeight="1"/>
    <row r="1736" ht="16.149999999999999" customHeight="1"/>
    <row r="1737" ht="16.149999999999999" customHeight="1"/>
    <row r="1738" ht="16.149999999999999" customHeight="1"/>
    <row r="1739" ht="16.149999999999999" customHeight="1"/>
    <row r="1740" ht="16.149999999999999" customHeight="1"/>
    <row r="1741" ht="16.149999999999999" customHeight="1"/>
    <row r="1742" ht="16.149999999999999" customHeight="1"/>
    <row r="1743" ht="16.149999999999999" customHeight="1"/>
    <row r="1744" ht="16.149999999999999" customHeight="1"/>
    <row r="1745" ht="16.149999999999999" customHeight="1"/>
    <row r="1746" ht="16.149999999999999" customHeight="1"/>
    <row r="1747" ht="16.149999999999999" customHeight="1"/>
    <row r="1748" ht="16.149999999999999" customHeight="1"/>
    <row r="1749" ht="16.149999999999999" customHeight="1"/>
    <row r="1750" ht="16.149999999999999" customHeight="1"/>
    <row r="1751" ht="16.149999999999999" customHeight="1"/>
    <row r="1752" ht="16.149999999999999" customHeight="1"/>
    <row r="1753" ht="16.149999999999999" customHeight="1"/>
    <row r="1754" ht="16.149999999999999" customHeight="1"/>
    <row r="1755" ht="16.149999999999999" customHeight="1"/>
    <row r="1756" ht="16.149999999999999" customHeight="1"/>
    <row r="1757" ht="16.149999999999999" customHeight="1"/>
    <row r="1758" ht="16.149999999999999" customHeight="1"/>
    <row r="1759" ht="16.149999999999999" customHeight="1"/>
    <row r="1760" ht="16.149999999999999" customHeight="1"/>
    <row r="1761" ht="16.149999999999999" customHeight="1"/>
    <row r="1762" ht="16.149999999999999" customHeight="1"/>
    <row r="1763" ht="16.149999999999999" customHeight="1"/>
    <row r="1764" ht="16.149999999999999" customHeight="1"/>
    <row r="1765" ht="16.149999999999999" customHeight="1"/>
    <row r="1766" ht="16.149999999999999" customHeight="1"/>
    <row r="1767" ht="16.149999999999999" customHeight="1"/>
    <row r="1768" ht="16.149999999999999" customHeight="1"/>
    <row r="1769" ht="16.149999999999999" customHeight="1"/>
    <row r="1770" ht="16.149999999999999" customHeight="1"/>
    <row r="1771" ht="16.149999999999999" customHeight="1"/>
    <row r="1772" ht="16.149999999999999" customHeight="1"/>
    <row r="1773" ht="16.149999999999999" customHeight="1"/>
    <row r="1774" ht="16.149999999999999" customHeight="1"/>
    <row r="1775" ht="16.149999999999999" customHeight="1"/>
    <row r="1776" ht="16.149999999999999" customHeight="1"/>
    <row r="1777" ht="16.149999999999999" customHeight="1"/>
    <row r="1778" ht="16.149999999999999" customHeight="1"/>
    <row r="1779" ht="16.149999999999999" customHeight="1"/>
    <row r="1780" ht="16.149999999999999" customHeight="1"/>
    <row r="1781" ht="16.149999999999999" customHeight="1"/>
    <row r="1782" ht="16.149999999999999" customHeight="1"/>
    <row r="1783" ht="16.149999999999999" customHeight="1"/>
    <row r="1784" ht="16.149999999999999" customHeight="1"/>
    <row r="1785" ht="16.149999999999999" customHeight="1"/>
    <row r="1786" ht="16.149999999999999" customHeight="1"/>
    <row r="1787" ht="16.149999999999999" customHeight="1"/>
    <row r="1788" ht="16.149999999999999" customHeight="1"/>
    <row r="1789" ht="16.149999999999999" customHeight="1"/>
    <row r="1790" ht="16.149999999999999" customHeight="1"/>
    <row r="1791" ht="16.149999999999999" customHeight="1"/>
    <row r="1792" ht="16.149999999999999" customHeight="1"/>
    <row r="1793" ht="16.149999999999999" customHeight="1"/>
    <row r="1794" ht="16.149999999999999" customHeight="1"/>
    <row r="1795" ht="16.149999999999999" customHeight="1"/>
    <row r="1796" ht="16.149999999999999" customHeight="1"/>
    <row r="1797" ht="16.149999999999999" customHeight="1"/>
    <row r="1798" ht="16.149999999999999" customHeight="1"/>
    <row r="1799" ht="16.149999999999999" customHeight="1"/>
    <row r="1800" ht="16.149999999999999" customHeight="1"/>
    <row r="1801" ht="16.149999999999999" customHeight="1"/>
    <row r="1802" ht="16.149999999999999" customHeight="1"/>
    <row r="1803" ht="16.149999999999999" customHeight="1"/>
    <row r="1804" ht="16.149999999999999" customHeight="1"/>
    <row r="1805" ht="16.149999999999999" customHeight="1"/>
    <row r="1806" ht="16.149999999999999" customHeight="1"/>
    <row r="1807" ht="16.149999999999999" customHeight="1"/>
    <row r="1808" ht="16.149999999999999" customHeight="1"/>
    <row r="1809" ht="16.149999999999999" customHeight="1"/>
    <row r="1810" ht="16.149999999999999" customHeight="1"/>
    <row r="1811" ht="16.149999999999999" customHeight="1"/>
    <row r="1812" ht="16.149999999999999" customHeight="1"/>
    <row r="1813" ht="16.149999999999999" customHeight="1"/>
    <row r="1814" ht="16.149999999999999" customHeight="1"/>
    <row r="1815" ht="16.149999999999999" customHeight="1"/>
    <row r="1816" ht="16.149999999999999" customHeight="1"/>
    <row r="1817" ht="16.149999999999999" customHeight="1"/>
    <row r="1818" ht="16.149999999999999" customHeight="1"/>
    <row r="1819" ht="16.149999999999999" customHeight="1"/>
    <row r="1820" ht="16.149999999999999" customHeight="1"/>
    <row r="1821" ht="16.149999999999999" customHeight="1"/>
    <row r="1822" ht="16.149999999999999" customHeight="1"/>
    <row r="1823" ht="16.149999999999999" customHeight="1"/>
    <row r="1824" ht="16.149999999999999" customHeight="1"/>
    <row r="1825" ht="16.149999999999999" customHeight="1"/>
    <row r="1826" ht="16.149999999999999" customHeight="1"/>
    <row r="1827" ht="16.149999999999999" customHeight="1"/>
    <row r="1828" ht="16.149999999999999" customHeight="1"/>
    <row r="1829" ht="16.149999999999999" customHeight="1"/>
    <row r="1830" ht="16.149999999999999" customHeight="1"/>
    <row r="1831" ht="16.149999999999999" customHeight="1"/>
    <row r="1832" ht="16.149999999999999" customHeight="1"/>
    <row r="1833" ht="16.149999999999999" customHeight="1"/>
    <row r="1834" ht="16.149999999999999" customHeight="1"/>
    <row r="1835" ht="16.149999999999999" customHeight="1"/>
    <row r="1836" ht="16.149999999999999" customHeight="1"/>
    <row r="1837" ht="16.149999999999999" customHeight="1"/>
    <row r="1838" ht="16.149999999999999" customHeight="1"/>
    <row r="1839" ht="16.149999999999999" customHeight="1"/>
    <row r="1840" ht="16.149999999999999" customHeight="1"/>
    <row r="1841" ht="16.149999999999999" customHeight="1"/>
    <row r="1842" ht="16.149999999999999" customHeight="1"/>
    <row r="1843" ht="16.149999999999999" customHeight="1"/>
    <row r="1844" ht="16.149999999999999" customHeight="1"/>
    <row r="1845" ht="16.149999999999999" customHeight="1"/>
    <row r="1846" ht="16.149999999999999" customHeight="1"/>
    <row r="1847" ht="16.149999999999999" customHeight="1"/>
    <row r="1848" ht="16.149999999999999" customHeight="1"/>
    <row r="1849" ht="16.149999999999999" customHeight="1"/>
    <row r="1850" ht="16.149999999999999" customHeight="1"/>
    <row r="1851" ht="16.149999999999999" customHeight="1"/>
    <row r="1852" ht="16.149999999999999" customHeight="1"/>
    <row r="1853" ht="16.149999999999999" customHeight="1"/>
    <row r="1854" ht="16.149999999999999" customHeight="1"/>
    <row r="1855" ht="16.149999999999999" customHeight="1"/>
    <row r="1856" ht="16.149999999999999" customHeight="1"/>
    <row r="1857" ht="16.149999999999999" customHeight="1"/>
    <row r="1858" ht="16.149999999999999" customHeight="1"/>
    <row r="1859" ht="16.149999999999999" customHeight="1"/>
    <row r="1860" ht="16.149999999999999" customHeight="1"/>
    <row r="1861" ht="16.149999999999999" customHeight="1"/>
    <row r="1862" ht="16.149999999999999" customHeight="1"/>
    <row r="1863" ht="16.149999999999999" customHeight="1"/>
    <row r="1864" ht="16.149999999999999" customHeight="1"/>
    <row r="1865" ht="16.149999999999999" customHeight="1"/>
    <row r="1866" ht="16.149999999999999" customHeight="1"/>
    <row r="1867" ht="16.149999999999999" customHeight="1"/>
    <row r="1868" ht="16.149999999999999" customHeight="1"/>
    <row r="1869" ht="16.149999999999999" customHeight="1"/>
    <row r="1870" ht="16.149999999999999" customHeight="1"/>
    <row r="1871" ht="16.149999999999999" customHeight="1"/>
    <row r="1872" ht="16.149999999999999" customHeight="1"/>
    <row r="1873" ht="16.149999999999999" customHeight="1"/>
    <row r="1874" ht="16.149999999999999" customHeight="1"/>
    <row r="1875" ht="16.149999999999999" customHeight="1"/>
    <row r="1876" ht="16.149999999999999" customHeight="1"/>
    <row r="1877" ht="16.149999999999999" customHeight="1"/>
    <row r="1878" ht="16.149999999999999" customHeight="1"/>
    <row r="1879" ht="16.149999999999999" customHeight="1"/>
    <row r="1880" ht="16.149999999999999" customHeight="1"/>
    <row r="1881" ht="16.149999999999999" customHeight="1"/>
    <row r="1882" ht="16.149999999999999" customHeight="1"/>
    <row r="1883" ht="16.149999999999999" customHeight="1"/>
    <row r="1884" ht="16.149999999999999" customHeight="1"/>
    <row r="1885" ht="16.149999999999999" customHeight="1"/>
    <row r="1886" ht="16.149999999999999" customHeight="1"/>
    <row r="1887" ht="16.149999999999999" customHeight="1"/>
    <row r="1888" ht="16.149999999999999" customHeight="1"/>
    <row r="1889" ht="16.149999999999999" customHeight="1"/>
    <row r="1890" ht="16.149999999999999" customHeight="1"/>
    <row r="1891" ht="16.149999999999999" customHeight="1"/>
    <row r="1892" ht="16.149999999999999" customHeight="1"/>
    <row r="1893" ht="16.149999999999999" customHeight="1"/>
    <row r="1894" ht="16.149999999999999" customHeight="1"/>
    <row r="1895" ht="16.149999999999999" customHeight="1"/>
    <row r="1896" ht="16.149999999999999" customHeight="1"/>
    <row r="1897" ht="16.149999999999999" customHeight="1"/>
    <row r="1898" ht="16.149999999999999" customHeight="1"/>
    <row r="1899" ht="16.149999999999999" customHeight="1"/>
    <row r="1900" ht="16.149999999999999" customHeight="1"/>
    <row r="1901" ht="16.149999999999999" customHeight="1"/>
    <row r="1902" ht="16.149999999999999" customHeight="1"/>
    <row r="1903" ht="16.149999999999999" customHeight="1"/>
    <row r="1904" ht="16.149999999999999" customHeight="1"/>
    <row r="1905" ht="16.149999999999999" customHeight="1"/>
    <row r="1906" ht="16.149999999999999" customHeight="1"/>
    <row r="1907" ht="16.149999999999999" customHeight="1"/>
    <row r="1908" ht="16.149999999999999" customHeight="1"/>
    <row r="1909" ht="16.149999999999999" customHeight="1"/>
    <row r="1910" ht="16.149999999999999" customHeight="1"/>
    <row r="1911" ht="16.149999999999999" customHeight="1"/>
    <row r="1912" ht="16.149999999999999" customHeight="1"/>
    <row r="1913" ht="16.149999999999999" customHeight="1"/>
    <row r="1914" ht="16.149999999999999" customHeight="1"/>
    <row r="1915" ht="16.149999999999999" customHeight="1"/>
    <row r="1916" ht="16.149999999999999" customHeight="1"/>
    <row r="1917" ht="16.149999999999999" customHeight="1"/>
    <row r="1918" ht="16.149999999999999" customHeight="1"/>
    <row r="1919" ht="16.149999999999999" customHeight="1"/>
    <row r="1920" ht="16.149999999999999" customHeight="1"/>
    <row r="1921" ht="16.149999999999999" customHeight="1"/>
    <row r="1922" ht="16.149999999999999" customHeight="1"/>
    <row r="1923" ht="16.149999999999999" customHeight="1"/>
    <row r="1924" ht="16.149999999999999" customHeight="1"/>
    <row r="1925" ht="16.149999999999999" customHeight="1"/>
    <row r="1926" ht="16.149999999999999" customHeight="1"/>
    <row r="1927" ht="16.149999999999999" customHeight="1"/>
    <row r="1928" ht="16.149999999999999" customHeight="1"/>
    <row r="1929" ht="16.149999999999999" customHeight="1"/>
    <row r="1930" ht="16.149999999999999" customHeight="1"/>
    <row r="1931" ht="16.149999999999999" customHeight="1"/>
    <row r="1932" ht="16.149999999999999" customHeight="1"/>
    <row r="1933" ht="16.149999999999999" customHeight="1"/>
    <row r="1934" ht="16.149999999999999" customHeight="1"/>
    <row r="1935" ht="16.149999999999999" customHeight="1"/>
    <row r="1936" ht="16.149999999999999" customHeight="1"/>
    <row r="1937" ht="16.149999999999999" customHeight="1"/>
    <row r="1938" ht="16.149999999999999" customHeight="1"/>
    <row r="1939" ht="16.149999999999999" customHeight="1"/>
    <row r="1940" ht="16.149999999999999" customHeight="1"/>
    <row r="1941" ht="16.149999999999999" customHeight="1"/>
    <row r="1942" ht="16.149999999999999" customHeight="1"/>
    <row r="1943" ht="16.149999999999999" customHeight="1"/>
    <row r="1944" ht="16.149999999999999" customHeight="1"/>
    <row r="1945" ht="16.149999999999999" customHeight="1"/>
    <row r="1946" ht="16.149999999999999" customHeight="1"/>
    <row r="1947" ht="16.149999999999999" customHeight="1"/>
    <row r="1948" ht="16.149999999999999" customHeight="1"/>
    <row r="1949" ht="16.149999999999999" customHeight="1"/>
    <row r="1950" ht="16.149999999999999" customHeight="1"/>
    <row r="1951" ht="16.149999999999999" customHeight="1"/>
    <row r="1952" ht="16.149999999999999" customHeight="1"/>
    <row r="1953" ht="16.149999999999999" customHeight="1"/>
    <row r="1954" ht="16.149999999999999" customHeight="1"/>
    <row r="1955" ht="16.149999999999999" customHeight="1"/>
    <row r="1956" ht="16.149999999999999" customHeight="1"/>
    <row r="1957" ht="16.149999999999999" customHeight="1"/>
    <row r="1958" ht="16.149999999999999" customHeight="1"/>
    <row r="1959" ht="16.149999999999999" customHeight="1"/>
    <row r="1960" ht="16.149999999999999" customHeight="1"/>
    <row r="1961" ht="16.149999999999999" customHeight="1"/>
    <row r="1962" ht="16.149999999999999" customHeight="1"/>
    <row r="1963" ht="16.149999999999999" customHeight="1"/>
    <row r="1964" ht="16.149999999999999" customHeight="1"/>
    <row r="1965" ht="16.149999999999999" customHeight="1"/>
    <row r="1966" ht="16.149999999999999" customHeight="1"/>
    <row r="1967" ht="16.149999999999999" customHeight="1"/>
    <row r="1968" ht="16.149999999999999" customHeight="1"/>
    <row r="1969" ht="16.149999999999999" customHeight="1"/>
    <row r="1970" ht="16.149999999999999" customHeight="1"/>
    <row r="1971" ht="16.149999999999999" customHeight="1"/>
    <row r="1972" ht="16.149999999999999" customHeight="1"/>
    <row r="1973" ht="16.149999999999999" customHeight="1"/>
    <row r="1974" ht="16.149999999999999" customHeight="1"/>
    <row r="1975" ht="16.149999999999999" customHeight="1"/>
    <row r="1976" ht="16.149999999999999" customHeight="1"/>
    <row r="1977" ht="16.149999999999999" customHeight="1"/>
    <row r="1978" ht="16.149999999999999" customHeight="1"/>
    <row r="1979" ht="16.149999999999999" customHeight="1"/>
    <row r="1980" ht="16.149999999999999" customHeight="1"/>
    <row r="1981" ht="16.149999999999999" customHeight="1"/>
    <row r="1982" ht="16.149999999999999" customHeight="1"/>
    <row r="1983" ht="16.149999999999999" customHeight="1"/>
    <row r="1984" ht="16.149999999999999" customHeight="1"/>
    <row r="1985" ht="16.149999999999999" customHeight="1"/>
    <row r="1986" ht="16.149999999999999" customHeight="1"/>
    <row r="1987" ht="16.149999999999999" customHeight="1"/>
    <row r="1988" ht="16.149999999999999" customHeight="1"/>
    <row r="1989" ht="16.149999999999999" customHeight="1"/>
    <row r="1990" ht="16.149999999999999" customHeight="1"/>
    <row r="1991" ht="16.149999999999999" customHeight="1"/>
    <row r="1992" ht="16.149999999999999" customHeight="1"/>
    <row r="1993" ht="16.149999999999999" customHeight="1"/>
    <row r="1994" ht="16.149999999999999" customHeight="1"/>
    <row r="1995" ht="16.149999999999999" customHeight="1"/>
    <row r="1996" ht="16.149999999999999" customHeight="1"/>
    <row r="1997" ht="16.149999999999999" customHeight="1"/>
    <row r="1998" ht="16.149999999999999" customHeight="1"/>
    <row r="1999" ht="16.149999999999999" customHeight="1"/>
    <row r="2000" ht="16.149999999999999" customHeight="1"/>
    <row r="2001" ht="16.149999999999999" customHeight="1"/>
    <row r="2002" ht="16.149999999999999" customHeight="1"/>
    <row r="2003" ht="16.149999999999999" customHeight="1"/>
    <row r="2004" ht="16.149999999999999" customHeight="1"/>
    <row r="2005" ht="16.149999999999999" customHeight="1"/>
    <row r="2006" ht="16.149999999999999" customHeight="1"/>
    <row r="2007" ht="16.149999999999999" customHeight="1"/>
    <row r="2008" ht="16.149999999999999" customHeight="1"/>
    <row r="2009" ht="16.149999999999999" customHeight="1"/>
    <row r="2010" ht="16.149999999999999" customHeight="1"/>
    <row r="2011" ht="16.149999999999999" customHeight="1"/>
    <row r="2012" ht="16.149999999999999" customHeight="1"/>
    <row r="2013" ht="16.149999999999999" customHeight="1"/>
    <row r="2014" ht="16.149999999999999" customHeight="1"/>
    <row r="2015" ht="16.149999999999999" customHeight="1"/>
    <row r="2016" ht="16.149999999999999" customHeight="1"/>
    <row r="2017" ht="16.149999999999999" customHeight="1"/>
    <row r="2018" ht="16.149999999999999" customHeight="1"/>
    <row r="2019" ht="16.149999999999999" customHeight="1"/>
    <row r="2020" ht="16.149999999999999" customHeight="1"/>
    <row r="2021" ht="16.149999999999999" customHeight="1"/>
    <row r="2022" ht="16.149999999999999" customHeight="1"/>
    <row r="2023" ht="16.149999999999999" customHeight="1"/>
    <row r="2024" ht="16.149999999999999" customHeight="1"/>
    <row r="2025" ht="16.149999999999999" customHeight="1"/>
    <row r="2026" ht="16.149999999999999" customHeight="1"/>
    <row r="2027" ht="16.149999999999999" customHeight="1"/>
    <row r="2028" ht="16.149999999999999" customHeight="1"/>
    <row r="2029" ht="16.149999999999999" customHeight="1"/>
    <row r="2030" ht="16.149999999999999" customHeight="1"/>
    <row r="2031" ht="16.149999999999999" customHeight="1"/>
    <row r="2032" ht="16.149999999999999" customHeight="1"/>
    <row r="2033" ht="16.149999999999999" customHeight="1"/>
    <row r="2034" ht="16.149999999999999" customHeight="1"/>
    <row r="2035" ht="16.149999999999999" customHeight="1"/>
    <row r="2036" ht="16.149999999999999" customHeight="1"/>
    <row r="2037" ht="16.149999999999999" customHeight="1"/>
    <row r="2038" ht="16.149999999999999" customHeight="1"/>
    <row r="2039" ht="16.149999999999999" customHeight="1"/>
    <row r="2040" ht="16.149999999999999" customHeight="1"/>
    <row r="2041" ht="16.149999999999999" customHeight="1"/>
    <row r="2042" ht="16.149999999999999" customHeight="1"/>
    <row r="2043" ht="16.149999999999999" customHeight="1"/>
    <row r="2044" ht="16.149999999999999" customHeight="1"/>
    <row r="2045" ht="16.149999999999999" customHeight="1"/>
    <row r="2046" ht="16.149999999999999" customHeight="1"/>
    <row r="2047" ht="16.149999999999999" customHeight="1"/>
    <row r="2048" ht="16.149999999999999" customHeight="1"/>
    <row r="2049" ht="16.149999999999999" customHeight="1"/>
    <row r="2050" ht="16.149999999999999" customHeight="1"/>
    <row r="2051" ht="25.15" customHeight="1"/>
    <row r="2052" ht="25.15" customHeight="1"/>
    <row r="2053" ht="25.15" customHeight="1"/>
    <row r="2054" ht="25.15" customHeight="1"/>
    <row r="2055" ht="25.15" customHeight="1"/>
    <row r="2056" ht="25.15" customHeight="1"/>
    <row r="2057" ht="25.15" customHeight="1"/>
    <row r="2058" ht="25.15" customHeight="1"/>
    <row r="2059" ht="25.15" customHeight="1"/>
    <row r="2060" ht="25.15" customHeight="1"/>
    <row r="2061" ht="25.15" customHeight="1"/>
    <row r="2062" ht="25.15" customHeight="1"/>
    <row r="2063" ht="25.15" customHeight="1"/>
    <row r="2064" ht="25.15" customHeight="1"/>
    <row r="2065" ht="25.15" customHeight="1"/>
    <row r="2066" ht="25.15" customHeight="1"/>
    <row r="2067" ht="25.15" customHeight="1"/>
    <row r="2068" ht="25.15" customHeight="1"/>
    <row r="2069" ht="25.15" customHeight="1"/>
    <row r="2070" ht="25.15" customHeight="1"/>
    <row r="2071" ht="25.15" customHeight="1"/>
    <row r="2072" ht="25.15" customHeight="1"/>
    <row r="2073" ht="25.15" customHeight="1"/>
    <row r="2074" ht="25.15" customHeight="1"/>
    <row r="2075" ht="25.15" customHeight="1"/>
    <row r="2076" ht="25.15" customHeight="1"/>
    <row r="2077" ht="25.15" customHeight="1"/>
    <row r="2078" ht="25.15" customHeight="1"/>
    <row r="2079" ht="25.15" customHeight="1"/>
    <row r="2080" ht="25.15" customHeight="1"/>
    <row r="2081" ht="25.15" customHeight="1"/>
    <row r="2082" ht="25.15" customHeight="1"/>
    <row r="2083" ht="25.15" customHeight="1"/>
    <row r="2084" ht="25.15" customHeight="1"/>
    <row r="2085" ht="25.15" customHeight="1"/>
    <row r="2086" ht="25.15" customHeight="1"/>
    <row r="2087" ht="25.15" customHeight="1"/>
    <row r="2088" ht="25.15" customHeight="1"/>
    <row r="2089" ht="25.15" customHeight="1"/>
    <row r="2090" ht="25.15" customHeight="1"/>
    <row r="2091" ht="25.15" customHeight="1"/>
    <row r="2092" ht="25.15" customHeight="1"/>
    <row r="2093" ht="25.15" customHeight="1"/>
    <row r="2094" ht="25.15" customHeight="1"/>
    <row r="2095" ht="25.15" customHeight="1"/>
    <row r="2096" ht="25.15" customHeight="1"/>
    <row r="2097" ht="25.15" customHeight="1"/>
    <row r="2098" ht="25.15" customHeight="1"/>
    <row r="2099" ht="25.15" customHeight="1"/>
    <row r="2100" ht="25.15" customHeight="1"/>
    <row r="2101" ht="25.15" customHeight="1"/>
    <row r="2102" ht="25.15" customHeight="1"/>
    <row r="2103" ht="25.15" customHeight="1"/>
    <row r="2104" ht="25.15" customHeight="1"/>
    <row r="2105" ht="25.15" customHeight="1"/>
    <row r="2106" ht="25.15" customHeight="1"/>
    <row r="2107" ht="25.15" customHeight="1"/>
    <row r="2108" ht="25.15" customHeight="1"/>
    <row r="2109" ht="25.15" customHeight="1"/>
    <row r="2110" ht="25.15" customHeight="1"/>
    <row r="2111" ht="25.15" customHeight="1"/>
    <row r="2112" ht="25.15" customHeight="1"/>
    <row r="2113" ht="25.15" customHeight="1"/>
    <row r="2114" ht="25.15" customHeight="1"/>
    <row r="2115" ht="25.15" customHeight="1"/>
    <row r="2116" ht="25.15" customHeight="1"/>
    <row r="2117" ht="25.15" customHeight="1"/>
    <row r="2118" ht="25.15" customHeight="1"/>
    <row r="2119" ht="25.15" customHeight="1"/>
    <row r="2120" ht="25.15" customHeight="1"/>
    <row r="2121" ht="25.15" customHeight="1"/>
    <row r="2122" ht="25.15" customHeight="1"/>
    <row r="2123" ht="25.15" customHeight="1"/>
    <row r="2124" ht="25.15" customHeight="1"/>
    <row r="2125" ht="25.15" customHeight="1"/>
    <row r="2126" ht="25.15" customHeight="1"/>
    <row r="2127" ht="25.15" customHeight="1"/>
    <row r="2128" ht="25.15" customHeight="1"/>
    <row r="2129" ht="25.15" customHeight="1"/>
    <row r="2130" ht="25.15" customHeight="1"/>
    <row r="2131" ht="25.15" customHeight="1"/>
    <row r="2132" ht="25.15" customHeight="1"/>
    <row r="2133" ht="25.15" customHeight="1"/>
    <row r="2134" ht="25.15" customHeight="1"/>
    <row r="2135" ht="25.15" customHeight="1"/>
    <row r="2136" ht="25.15" customHeight="1"/>
    <row r="2137" ht="25.15" customHeight="1"/>
    <row r="2138" ht="25.15" customHeight="1"/>
    <row r="2139" ht="25.15" customHeight="1"/>
    <row r="2140" ht="25.15" customHeight="1"/>
    <row r="2141" ht="25.15" customHeight="1"/>
    <row r="2142" ht="25.15" customHeight="1"/>
    <row r="2143" ht="25.15" customHeight="1"/>
    <row r="2144" ht="25.15" customHeight="1"/>
    <row r="2145" ht="25.15" customHeight="1"/>
    <row r="2146" ht="25.15" customHeight="1"/>
    <row r="2147" ht="25.15" customHeight="1"/>
    <row r="2148" ht="25.15" customHeight="1"/>
    <row r="2149" ht="25.15" customHeight="1"/>
    <row r="2150" ht="25.15" customHeight="1"/>
    <row r="2151" ht="25.15" customHeight="1"/>
    <row r="2152" ht="25.15" customHeight="1"/>
    <row r="2153" ht="25.15" customHeight="1"/>
    <row r="2154" ht="25.15" customHeight="1"/>
    <row r="2155" ht="25.15" customHeight="1"/>
    <row r="2156" ht="25.15" customHeight="1"/>
    <row r="2157" ht="25.15" customHeight="1"/>
    <row r="2158" ht="25.15" customHeight="1"/>
    <row r="2159" ht="25.15" customHeight="1"/>
    <row r="2160" ht="25.15" customHeight="1"/>
    <row r="2161" ht="25.15" customHeight="1"/>
    <row r="2162" ht="25.15" customHeight="1"/>
    <row r="2163" ht="25.15" customHeight="1"/>
    <row r="2164" ht="25.15" customHeight="1"/>
    <row r="2165" ht="25.15" customHeight="1"/>
    <row r="2166" ht="25.15" customHeight="1"/>
    <row r="2167" ht="25.15" customHeight="1"/>
    <row r="2168" ht="25.15" customHeight="1"/>
    <row r="2169" ht="25.15" customHeight="1"/>
    <row r="2170" ht="25.15" customHeight="1"/>
    <row r="2171" ht="25.15" customHeight="1"/>
    <row r="2172" ht="25.15" customHeight="1"/>
    <row r="2173" ht="25.15" customHeight="1"/>
    <row r="2174" ht="25.15" customHeight="1"/>
    <row r="2175" ht="25.15" customHeight="1"/>
    <row r="2176" ht="25.15" customHeight="1"/>
    <row r="2177" ht="25.15" customHeight="1"/>
    <row r="2178" ht="25.15" customHeight="1"/>
    <row r="2179" ht="25.15" customHeight="1"/>
    <row r="2180" ht="25.15" customHeight="1"/>
    <row r="2181" ht="25.15" customHeight="1"/>
    <row r="2182" ht="25.15" customHeight="1"/>
    <row r="2183" ht="25.15" customHeight="1"/>
    <row r="2184" ht="25.15" customHeight="1"/>
    <row r="2185" ht="25.15" customHeight="1"/>
    <row r="2186" ht="25.15" customHeight="1"/>
    <row r="2187" ht="25.15" customHeight="1"/>
    <row r="2188" ht="25.15" customHeight="1"/>
    <row r="2189" ht="25.15" customHeight="1"/>
    <row r="2190" ht="25.15" customHeight="1"/>
    <row r="2191" ht="25.15" customHeight="1"/>
    <row r="2192" ht="25.15" customHeight="1"/>
    <row r="2193" ht="25.15" customHeight="1"/>
    <row r="2194" ht="25.15" customHeight="1"/>
    <row r="2195" ht="25.15" customHeight="1"/>
    <row r="2196" ht="25.15" customHeight="1"/>
    <row r="2197" ht="25.15" customHeight="1"/>
    <row r="2198" ht="25.15" customHeight="1"/>
    <row r="2199" ht="25.15" customHeight="1"/>
    <row r="2200" ht="25.15" customHeight="1"/>
    <row r="2201" ht="25.15" customHeight="1"/>
    <row r="2202" ht="25.15" customHeight="1"/>
    <row r="2203" ht="25.15" customHeight="1"/>
    <row r="2204" ht="25.15" customHeight="1"/>
    <row r="2205" ht="25.15" customHeight="1"/>
    <row r="2206" ht="25.15" customHeight="1"/>
    <row r="2207" ht="25.15" customHeight="1"/>
    <row r="2208" ht="25.15" customHeight="1"/>
    <row r="2209" ht="25.15" customHeight="1"/>
    <row r="2210" ht="25.15" customHeight="1"/>
    <row r="2211" ht="25.15" customHeight="1"/>
    <row r="2212" ht="25.15" customHeight="1"/>
    <row r="2213" ht="25.15" customHeight="1"/>
    <row r="2214" ht="25.15" customHeight="1"/>
    <row r="2215" ht="25.15" customHeight="1"/>
    <row r="2216" ht="25.15" customHeight="1"/>
    <row r="2217" ht="25.15" customHeight="1"/>
    <row r="2218" ht="25.15" customHeight="1"/>
    <row r="2219" ht="25.15" customHeight="1"/>
    <row r="2220" ht="25.15" customHeight="1"/>
    <row r="2221" ht="25.15" customHeight="1"/>
    <row r="2222" ht="25.15" customHeight="1"/>
    <row r="2223" ht="25.15" customHeight="1"/>
    <row r="2224" ht="25.15" customHeight="1"/>
    <row r="2225" ht="25.15" customHeight="1"/>
    <row r="2226" ht="25.15" customHeight="1"/>
    <row r="2227" ht="25.15" customHeight="1"/>
    <row r="2228" ht="25.15" customHeight="1"/>
    <row r="2229" ht="25.15" customHeight="1"/>
    <row r="2230" ht="25.15" customHeight="1"/>
    <row r="2231" ht="25.15" customHeight="1"/>
    <row r="2232" ht="25.15" customHeight="1"/>
    <row r="2233" ht="25.15" customHeight="1"/>
    <row r="2234" ht="25.15" customHeight="1"/>
    <row r="2235" ht="25.15" customHeight="1"/>
    <row r="2236" ht="25.15" customHeight="1"/>
    <row r="2237" ht="25.15" customHeight="1"/>
    <row r="2238" ht="25.15" customHeight="1"/>
    <row r="2239" ht="25.15" customHeight="1"/>
    <row r="2240" ht="25.15" customHeight="1"/>
    <row r="2241" ht="25.15" customHeight="1"/>
    <row r="2242" ht="25.15" customHeight="1"/>
    <row r="2243" ht="25.15" customHeight="1"/>
    <row r="2244" ht="25.15" customHeight="1"/>
    <row r="2245" ht="25.15" customHeight="1"/>
    <row r="2246" ht="25.15" customHeight="1"/>
    <row r="2247" ht="25.15" customHeight="1"/>
    <row r="2248" ht="25.15" customHeight="1"/>
    <row r="2249" ht="25.15" customHeight="1"/>
    <row r="2250" ht="25.15" customHeight="1"/>
    <row r="2251" ht="25.15" customHeight="1"/>
    <row r="2252" ht="25.15" customHeight="1"/>
    <row r="2253" ht="25.15" customHeight="1"/>
    <row r="2254" ht="25.15" customHeight="1"/>
    <row r="2255" ht="25.15" customHeight="1"/>
    <row r="2256" ht="25.15" customHeight="1"/>
    <row r="2257" ht="25.15" customHeight="1"/>
    <row r="2258" ht="25.15" customHeight="1"/>
    <row r="2259" ht="25.15" customHeight="1"/>
    <row r="2260" ht="25.15" customHeight="1"/>
    <row r="2261" ht="25.15" customHeight="1"/>
    <row r="2262" ht="25.15" customHeight="1"/>
    <row r="2263" ht="25.15" customHeight="1"/>
    <row r="2264" ht="25.15" customHeight="1"/>
    <row r="2265" ht="25.15" customHeight="1"/>
    <row r="2266" ht="25.15" customHeight="1"/>
    <row r="2267" ht="25.15" customHeight="1"/>
    <row r="2268" ht="25.15" customHeight="1"/>
    <row r="2269" ht="25.15" customHeight="1"/>
    <row r="2270" ht="25.15" customHeight="1"/>
    <row r="2271" ht="25.15" customHeight="1"/>
    <row r="2272" ht="25.15" customHeight="1"/>
    <row r="2273" ht="25.15" customHeight="1"/>
    <row r="2274" ht="25.15" customHeight="1"/>
    <row r="2275" ht="25.15" customHeight="1"/>
    <row r="2276" ht="25.15" customHeight="1"/>
    <row r="2277" ht="25.15" customHeight="1"/>
    <row r="2278" ht="25.15" customHeight="1"/>
    <row r="2279" ht="25.15" customHeight="1"/>
    <row r="2280" ht="25.15" customHeight="1"/>
    <row r="2281" ht="25.15" customHeight="1"/>
    <row r="2282" ht="25.15" customHeight="1"/>
    <row r="2283" ht="25.15" customHeight="1"/>
    <row r="2284" ht="25.15" customHeight="1"/>
    <row r="2285" ht="25.15" customHeight="1"/>
    <row r="2286" ht="25.15" customHeight="1"/>
    <row r="2287" ht="25.15" customHeight="1"/>
    <row r="2288" ht="25.15" customHeight="1"/>
    <row r="2289" ht="25.15" customHeight="1"/>
    <row r="2290" ht="25.15" customHeight="1"/>
    <row r="2291" ht="25.15" customHeight="1"/>
    <row r="2292" ht="25.15" customHeight="1"/>
    <row r="2293" ht="25.15" customHeight="1"/>
    <row r="2294" ht="25.15" customHeight="1"/>
    <row r="2295" ht="25.15" customHeight="1"/>
    <row r="2296" ht="25.15" customHeight="1"/>
    <row r="2297" ht="25.15" customHeight="1"/>
    <row r="2298" ht="25.15" customHeight="1"/>
    <row r="2299" ht="25.15" customHeight="1"/>
    <row r="2300" ht="25.15" customHeight="1"/>
    <row r="2301" ht="25.15" customHeight="1"/>
    <row r="2302" ht="25.15" customHeight="1"/>
    <row r="2303" ht="25.15" customHeight="1"/>
    <row r="2304" ht="25.15" customHeight="1"/>
    <row r="2305" ht="25.15" customHeight="1"/>
    <row r="2306" ht="25.15" customHeight="1"/>
    <row r="2307" ht="25.15" customHeight="1"/>
    <row r="2308" ht="25.15" customHeight="1"/>
    <row r="2309" ht="25.15" customHeight="1"/>
    <row r="2310" ht="25.15" customHeight="1"/>
    <row r="2311" ht="25.15" customHeight="1"/>
    <row r="2312" ht="25.15" customHeight="1"/>
    <row r="2313" ht="25.15" customHeight="1"/>
    <row r="2314" ht="25.15" customHeight="1"/>
    <row r="2315" ht="25.15" customHeight="1"/>
    <row r="2316" ht="25.15" customHeight="1"/>
    <row r="2317" ht="25.15" customHeight="1"/>
    <row r="2318" ht="25.15" customHeight="1"/>
    <row r="2319" ht="25.15" customHeight="1"/>
    <row r="2320" ht="25.15" customHeight="1"/>
    <row r="2321" ht="25.15" customHeight="1"/>
    <row r="2322" ht="25.15" customHeight="1"/>
    <row r="2323" ht="25.15" customHeight="1"/>
    <row r="2324" ht="25.15" customHeight="1"/>
    <row r="2325" ht="25.15" customHeight="1"/>
    <row r="2326" ht="25.15" customHeight="1"/>
    <row r="2327" ht="25.15" customHeight="1"/>
    <row r="2328" ht="25.15" customHeight="1"/>
    <row r="2329" ht="25.15" customHeight="1"/>
    <row r="2330" ht="25.15" customHeight="1"/>
    <row r="2331" ht="25.15" customHeight="1"/>
    <row r="2332" ht="25.15" customHeight="1"/>
    <row r="2333" ht="25.15" customHeight="1"/>
    <row r="2334" ht="25.15" customHeight="1"/>
    <row r="2335" ht="25.15" customHeight="1"/>
    <row r="2336" ht="25.15" customHeight="1"/>
    <row r="2337" ht="25.15" customHeight="1"/>
    <row r="2338" ht="25.15" customHeight="1"/>
    <row r="2339" ht="25.15" customHeight="1"/>
    <row r="2340" ht="25.15" customHeight="1"/>
    <row r="2341" ht="25.15" customHeight="1"/>
    <row r="2342" ht="25.15" customHeight="1"/>
    <row r="2343" ht="25.15" customHeight="1"/>
    <row r="2344" ht="25.15" customHeight="1"/>
    <row r="2345" ht="25.15" customHeight="1"/>
    <row r="2346" ht="25.15" customHeight="1"/>
    <row r="2347" ht="25.15" customHeight="1"/>
    <row r="2348" ht="25.15" customHeight="1"/>
    <row r="2349" ht="25.15" customHeight="1"/>
    <row r="2350" ht="25.15" customHeight="1"/>
    <row r="2351" ht="25.15" customHeight="1"/>
    <row r="2352" ht="25.15" customHeight="1"/>
    <row r="2353" ht="25.15" customHeight="1"/>
    <row r="2354" ht="25.15" customHeight="1"/>
    <row r="2355" ht="25.15" customHeight="1"/>
    <row r="2356" ht="25.15" customHeight="1"/>
    <row r="2357" ht="25.15" customHeight="1"/>
    <row r="2358" ht="25.15" customHeight="1"/>
    <row r="2359" ht="25.15" customHeight="1"/>
    <row r="2360" ht="25.15" customHeight="1"/>
    <row r="2361" ht="25.15" customHeight="1"/>
    <row r="2362" ht="25.15" customHeight="1"/>
    <row r="2363" ht="25.15" customHeight="1"/>
    <row r="2364" ht="25.15" customHeight="1"/>
    <row r="2365" ht="25.15" customHeight="1"/>
    <row r="2366" ht="25.15" customHeight="1"/>
    <row r="2367" ht="25.15" customHeight="1"/>
    <row r="2368" ht="25.15" customHeight="1"/>
    <row r="2369" ht="25.15" customHeight="1"/>
    <row r="2370" ht="25.15" customHeight="1"/>
    <row r="2371" ht="25.15" customHeight="1"/>
    <row r="2372" ht="25.15" customHeight="1"/>
    <row r="2373" ht="25.15" customHeight="1"/>
    <row r="2374" ht="25.15" customHeight="1"/>
    <row r="2375" ht="25.15" customHeight="1"/>
    <row r="2376" ht="25.15" customHeight="1"/>
    <row r="2377" ht="25.15" customHeight="1"/>
    <row r="2378" ht="25.15" customHeight="1"/>
    <row r="2379" ht="25.15" customHeight="1"/>
    <row r="2380" ht="25.15" customHeight="1"/>
    <row r="2381" ht="25.15" customHeight="1"/>
    <row r="2382" ht="25.15" customHeight="1"/>
    <row r="2383" ht="25.15" customHeight="1"/>
    <row r="2384" ht="25.15" customHeight="1"/>
    <row r="2385" ht="25.15" customHeight="1"/>
    <row r="2386" ht="25.15" customHeight="1"/>
    <row r="2387" ht="25.15" customHeight="1"/>
    <row r="2388" ht="25.15" customHeight="1"/>
    <row r="2389" ht="25.15" customHeight="1"/>
    <row r="2390" ht="25.15" customHeight="1"/>
    <row r="2391" ht="25.15" customHeight="1"/>
    <row r="2392" ht="25.15" customHeight="1"/>
    <row r="2393" ht="25.15" customHeight="1"/>
    <row r="2394" ht="25.15" customHeight="1"/>
    <row r="2395" ht="25.15" customHeight="1"/>
    <row r="2396" ht="25.15" customHeight="1"/>
    <row r="2397" ht="25.15" customHeight="1"/>
    <row r="2398" ht="25.15" customHeight="1"/>
    <row r="2399" ht="25.15" customHeight="1"/>
    <row r="2400" ht="25.15" customHeight="1"/>
    <row r="2401" ht="25.15" customHeight="1"/>
    <row r="2402" ht="25.15" customHeight="1"/>
    <row r="2403" ht="25.15" customHeight="1"/>
    <row r="2404" ht="25.15" customHeight="1"/>
    <row r="2405" ht="25.15" customHeight="1"/>
    <row r="2406" ht="25.15" customHeight="1"/>
    <row r="2407" ht="25.15" customHeight="1"/>
    <row r="2408" ht="25.15" customHeight="1"/>
    <row r="2409" ht="25.15" customHeight="1"/>
    <row r="2410" ht="25.15" customHeight="1"/>
    <row r="2411" ht="25.15" customHeight="1"/>
    <row r="2412" ht="25.15" customHeight="1"/>
    <row r="2413" ht="25.15" customHeight="1"/>
    <row r="2414" ht="25.15" customHeight="1"/>
    <row r="2415" ht="25.15" customHeight="1"/>
    <row r="2416" ht="25.15" customHeight="1"/>
    <row r="2417" ht="25.15" customHeight="1"/>
    <row r="2418" ht="25.15" customHeight="1"/>
    <row r="2419" ht="25.15" customHeight="1"/>
    <row r="2420" ht="25.15" customHeight="1"/>
    <row r="2421" ht="25.15" customHeight="1"/>
    <row r="2422" ht="25.15" customHeight="1"/>
    <row r="2423" ht="25.15" customHeight="1"/>
    <row r="2424" ht="25.15" customHeight="1"/>
    <row r="2425" ht="25.15" customHeight="1"/>
    <row r="2426" ht="25.15" customHeight="1"/>
    <row r="2427" ht="25.15" customHeight="1"/>
    <row r="2428" ht="25.15" customHeight="1"/>
    <row r="2429" ht="25.15" customHeight="1"/>
    <row r="2430" ht="25.15" customHeight="1"/>
    <row r="2431" ht="25.15" customHeight="1"/>
    <row r="2432" ht="25.15" customHeight="1"/>
    <row r="2433" ht="25.15" customHeight="1"/>
    <row r="2434" ht="25.15" customHeight="1"/>
    <row r="2435" ht="25.15" customHeight="1"/>
    <row r="2436" ht="25.15" customHeight="1"/>
    <row r="2437" ht="25.15" customHeight="1"/>
    <row r="2438" ht="25.15" customHeight="1"/>
    <row r="2439" ht="25.15" customHeight="1"/>
    <row r="2440" ht="25.15" customHeight="1"/>
    <row r="2441" ht="25.15" customHeight="1"/>
    <row r="2442" ht="25.15" customHeight="1"/>
    <row r="2443" ht="25.15" customHeight="1"/>
    <row r="2444" ht="25.15" customHeight="1"/>
    <row r="2445" ht="25.15" customHeight="1"/>
    <row r="2446" ht="25.15" customHeight="1"/>
    <row r="2447" ht="25.15" customHeight="1"/>
    <row r="2448" ht="25.15" customHeight="1"/>
    <row r="2449" ht="25.15" customHeight="1"/>
    <row r="2450" ht="25.15" customHeight="1"/>
    <row r="2451" ht="25.15" customHeight="1"/>
    <row r="2452" ht="25.15" customHeight="1"/>
    <row r="2453" ht="25.15" customHeight="1"/>
    <row r="2454" ht="25.15" customHeight="1"/>
    <row r="2455" ht="25.15" customHeight="1"/>
    <row r="2456" ht="25.15" customHeight="1"/>
    <row r="2457" ht="25.15" customHeight="1"/>
    <row r="2458" ht="25.15" customHeight="1"/>
    <row r="2459" ht="25.15" customHeight="1"/>
    <row r="2460" ht="25.15" customHeight="1"/>
    <row r="2461" ht="25.15" customHeight="1"/>
    <row r="2462" ht="25.15" customHeight="1"/>
    <row r="2463" ht="25.15" customHeight="1"/>
    <row r="2464" ht="25.15" customHeight="1"/>
    <row r="2465" ht="25.15" customHeight="1"/>
    <row r="2466" ht="25.15" customHeight="1"/>
    <row r="2467" ht="25.15" customHeight="1"/>
    <row r="2468" ht="25.15" customHeight="1"/>
    <row r="2469" ht="25.15" customHeight="1"/>
    <row r="2470" ht="25.15" customHeight="1"/>
    <row r="2471" ht="25.15" customHeight="1"/>
    <row r="2472" ht="25.15" customHeight="1"/>
    <row r="2473" ht="25.15" customHeight="1"/>
    <row r="2474" ht="25.15" customHeight="1"/>
    <row r="2475" ht="25.15" customHeight="1"/>
    <row r="2476" ht="25.15" customHeight="1"/>
    <row r="2477" ht="25.15" customHeight="1"/>
    <row r="2478" ht="25.15" customHeight="1"/>
    <row r="2479" ht="25.15" customHeight="1"/>
    <row r="2480" ht="25.15" customHeight="1"/>
    <row r="2481" ht="25.15" customHeight="1"/>
    <row r="2482" ht="25.15" customHeight="1"/>
    <row r="2483" ht="25.15" customHeight="1"/>
    <row r="2484" ht="25.15" customHeight="1"/>
    <row r="2485" ht="25.15" customHeight="1"/>
    <row r="2486" ht="25.15" customHeight="1"/>
    <row r="2487" ht="25.15" customHeight="1"/>
    <row r="2488" ht="25.15" customHeight="1"/>
    <row r="2489" ht="25.15" customHeight="1"/>
    <row r="2490" ht="25.15" customHeight="1"/>
    <row r="2491" ht="25.15" customHeight="1"/>
    <row r="2492" ht="25.15" customHeight="1"/>
    <row r="2493" ht="25.15" customHeight="1"/>
    <row r="2494" ht="25.15" customHeight="1"/>
    <row r="2495" ht="25.15" customHeight="1"/>
    <row r="2496" ht="25.15" customHeight="1"/>
    <row r="2497" ht="25.15" customHeight="1"/>
    <row r="2498" ht="25.15" customHeight="1"/>
    <row r="2499" ht="25.15" customHeight="1"/>
    <row r="2500" ht="25.15" customHeight="1"/>
    <row r="2501" ht="25.15" customHeight="1"/>
    <row r="2502" ht="25.15" customHeight="1"/>
    <row r="2503" ht="25.15" customHeight="1"/>
    <row r="2504" ht="25.15" customHeight="1"/>
    <row r="2505" ht="25.15" customHeight="1"/>
    <row r="2506" ht="25.15" customHeight="1"/>
    <row r="2507" ht="25.15" customHeight="1"/>
    <row r="2508" ht="25.15" customHeight="1"/>
    <row r="2509" ht="25.15" customHeight="1"/>
    <row r="2510" ht="25.15" customHeight="1"/>
    <row r="2511" ht="25.15" customHeight="1"/>
    <row r="2512" ht="25.15" customHeight="1"/>
    <row r="2513" ht="25.15" customHeight="1"/>
    <row r="2514" ht="25.15" customHeight="1"/>
    <row r="2515" ht="25.15" customHeight="1"/>
    <row r="2516" ht="25.15" customHeight="1"/>
    <row r="2517" ht="25.15" customHeight="1"/>
    <row r="2518" ht="25.15" customHeight="1"/>
    <row r="2519" ht="25.15" customHeight="1"/>
    <row r="2520" ht="25.15" customHeight="1"/>
    <row r="2521" ht="25.15" customHeight="1"/>
    <row r="2522" ht="25.15" customHeight="1"/>
    <row r="2523" ht="25.15" customHeight="1"/>
    <row r="2524" ht="25.15" customHeight="1"/>
    <row r="2525" ht="25.15" customHeight="1"/>
    <row r="2526" ht="25.15" customHeight="1"/>
    <row r="2527" ht="25.15" customHeight="1"/>
    <row r="2528" ht="25.15" customHeight="1"/>
    <row r="2529" ht="25.15" customHeight="1"/>
    <row r="2530" ht="25.15" customHeight="1"/>
    <row r="2531" ht="25.15" customHeight="1"/>
    <row r="2532" ht="25.15" customHeight="1"/>
    <row r="2533" ht="25.15" customHeight="1"/>
    <row r="2534" ht="25.15" customHeight="1"/>
    <row r="2535" ht="25.15" customHeight="1"/>
    <row r="2536" ht="25.15" customHeight="1"/>
    <row r="2537" ht="25.15" customHeight="1"/>
    <row r="2538" ht="25.15" customHeight="1"/>
    <row r="2539" ht="25.15" customHeight="1"/>
    <row r="2540" ht="25.15" customHeight="1"/>
    <row r="2541" ht="25.15" customHeight="1"/>
    <row r="2542" ht="25.15" customHeight="1"/>
    <row r="2543" ht="25.15" customHeight="1"/>
    <row r="2544" ht="25.15" customHeight="1"/>
    <row r="2545" ht="25.15" customHeight="1"/>
    <row r="2546" ht="25.15" customHeight="1"/>
    <row r="2547" ht="25.15" customHeight="1"/>
    <row r="2548" ht="25.15" customHeight="1"/>
    <row r="2549" ht="25.15" customHeight="1"/>
    <row r="2550" ht="25.15" customHeight="1"/>
    <row r="2551" ht="25.15" customHeight="1"/>
    <row r="2552" ht="25.15" customHeight="1"/>
    <row r="2553" ht="25.15" customHeight="1"/>
    <row r="2554" ht="25.15" customHeight="1"/>
    <row r="2555" ht="25.15" customHeight="1"/>
    <row r="2556" ht="25.15" customHeight="1"/>
    <row r="2557" ht="25.15" customHeight="1"/>
    <row r="2558" ht="25.15" customHeight="1"/>
    <row r="2559" ht="25.15" customHeight="1"/>
    <row r="2560" ht="25.15" customHeight="1"/>
    <row r="2561" ht="25.15" customHeight="1"/>
    <row r="2562" ht="25.15" customHeight="1"/>
    <row r="2563" ht="25.15" customHeight="1"/>
    <row r="2564" ht="25.15" customHeight="1"/>
    <row r="2565" ht="25.15" customHeight="1"/>
    <row r="2566" ht="25.15" customHeight="1"/>
    <row r="2567" ht="25.15" customHeight="1"/>
    <row r="2568" ht="25.15" customHeight="1"/>
    <row r="2569" ht="25.15" customHeight="1"/>
    <row r="2570" ht="25.15" customHeight="1"/>
    <row r="2571" ht="25.15" customHeight="1"/>
    <row r="2572" ht="25.15" customHeight="1"/>
    <row r="2573" ht="25.15" customHeight="1"/>
    <row r="2574" ht="25.15" customHeight="1"/>
    <row r="2575" ht="25.15" customHeight="1"/>
    <row r="2576" ht="25.15" customHeight="1"/>
    <row r="2577" ht="25.15" customHeight="1"/>
    <row r="2578" ht="25.15" customHeight="1"/>
    <row r="2579" ht="25.15" customHeight="1"/>
    <row r="2580" ht="25.15" customHeight="1"/>
    <row r="2581" ht="25.15" customHeight="1"/>
    <row r="2582" ht="25.15" customHeight="1"/>
    <row r="2583" ht="25.15" customHeight="1"/>
    <row r="2584" ht="25.15" customHeight="1"/>
    <row r="2585" ht="25.15" customHeight="1"/>
    <row r="2586" ht="25.15" customHeight="1"/>
    <row r="2587" ht="25.15" customHeight="1"/>
    <row r="2588" ht="25.15" customHeight="1"/>
    <row r="2589" ht="25.15" customHeight="1"/>
    <row r="2590" ht="25.15" customHeight="1"/>
    <row r="2591" ht="25.15" customHeight="1"/>
    <row r="2592" ht="25.15" customHeight="1"/>
    <row r="2593" ht="25.15" customHeight="1"/>
    <row r="2594" ht="25.15" customHeight="1"/>
    <row r="2595" ht="25.15" customHeight="1"/>
    <row r="2596" ht="25.15" customHeight="1"/>
    <row r="2597" ht="25.15" customHeight="1"/>
    <row r="2598" ht="25.15" customHeight="1"/>
    <row r="2599" ht="25.15" customHeight="1"/>
    <row r="2600" ht="25.15" customHeight="1"/>
    <row r="2601" ht="25.15" customHeight="1"/>
    <row r="2602" ht="25.15" customHeight="1"/>
    <row r="2603" ht="25.15" customHeight="1"/>
    <row r="2604" ht="25.15" customHeight="1"/>
    <row r="2605" ht="25.15" customHeight="1"/>
    <row r="2606" ht="25.15" customHeight="1"/>
    <row r="2607" ht="25.15" customHeight="1"/>
    <row r="2608" ht="25.15" customHeight="1"/>
    <row r="2609" ht="25.15" customHeight="1"/>
    <row r="2610" ht="25.15" customHeight="1"/>
    <row r="2611" ht="25.15" customHeight="1"/>
    <row r="2612" ht="25.15" customHeight="1"/>
    <row r="2613" ht="25.15" customHeight="1"/>
    <row r="2614" ht="25.15" customHeight="1"/>
    <row r="2615" ht="25.15" customHeight="1"/>
    <row r="2616" ht="25.15" customHeight="1"/>
    <row r="2617" ht="25.15" customHeight="1"/>
    <row r="2618" ht="25.15" customHeight="1"/>
    <row r="2619" ht="25.15" customHeight="1"/>
    <row r="2620" ht="25.15" customHeight="1"/>
    <row r="2621" ht="25.15" customHeight="1"/>
    <row r="2622" ht="25.15" customHeight="1"/>
    <row r="2623" ht="25.15" customHeight="1"/>
    <row r="2624" ht="25.15" customHeight="1"/>
    <row r="2625" ht="25.15" customHeight="1"/>
    <row r="2626" ht="25.15" customHeight="1"/>
    <row r="2627" ht="25.15" customHeight="1"/>
    <row r="2628" ht="25.15" customHeight="1"/>
    <row r="2629" ht="25.15" customHeight="1"/>
    <row r="2630" ht="25.15" customHeight="1"/>
    <row r="2631" ht="25.15" customHeight="1"/>
    <row r="2632" ht="25.15" customHeight="1"/>
    <row r="2633" ht="25.15" customHeight="1"/>
    <row r="2634" ht="25.15" customHeight="1"/>
    <row r="2635" ht="25.15" customHeight="1"/>
    <row r="2636" ht="25.15" customHeight="1"/>
    <row r="2637" ht="25.15" customHeight="1"/>
    <row r="2638" ht="25.15" customHeight="1"/>
    <row r="2639" ht="25.15" customHeight="1"/>
    <row r="2640" ht="25.15" customHeight="1"/>
    <row r="2641" ht="25.15" customHeight="1"/>
    <row r="2642" ht="25.15" customHeight="1"/>
    <row r="2643" ht="25.15" customHeight="1"/>
    <row r="2644" ht="25.15" customHeight="1"/>
    <row r="2645" ht="25.15" customHeight="1"/>
    <row r="2646" ht="25.15" customHeight="1"/>
    <row r="2647" ht="25.15" customHeight="1"/>
    <row r="2648" ht="25.15" customHeight="1"/>
    <row r="2649" ht="25.15" customHeight="1"/>
    <row r="2650" ht="25.15" customHeight="1"/>
    <row r="2651" ht="25.15" customHeight="1"/>
    <row r="2652" ht="25.15" customHeight="1"/>
    <row r="2653" ht="25.15" customHeight="1"/>
    <row r="2654" ht="25.15" customHeight="1"/>
    <row r="2655" ht="25.15" customHeight="1"/>
    <row r="2656" ht="25.15" customHeight="1"/>
    <row r="2657" ht="25.15" customHeight="1"/>
    <row r="2658" ht="25.15" customHeight="1"/>
    <row r="2659" ht="25.15" customHeight="1"/>
    <row r="2660" ht="25.15" customHeight="1"/>
    <row r="2661" ht="25.15" customHeight="1"/>
    <row r="2662" ht="25.15" customHeight="1"/>
    <row r="2663" ht="25.15" customHeight="1"/>
    <row r="2664" ht="25.15" customHeight="1"/>
    <row r="2665" ht="25.15" customHeight="1"/>
    <row r="2666" ht="25.15" customHeight="1"/>
    <row r="2667" ht="25.15" customHeight="1"/>
    <row r="2668" ht="25.15" customHeight="1"/>
    <row r="2669" ht="25.15" customHeight="1"/>
    <row r="2670" ht="25.15" customHeight="1"/>
    <row r="2671" ht="25.15" customHeight="1"/>
    <row r="2672" ht="25.15" customHeight="1"/>
    <row r="2673" ht="25.15" customHeight="1"/>
    <row r="2674" ht="25.15" customHeight="1"/>
    <row r="2675" ht="25.15" customHeight="1"/>
    <row r="2676" ht="25.15" customHeight="1"/>
    <row r="2677" ht="25.15" customHeight="1"/>
    <row r="2678" ht="25.15" customHeight="1"/>
    <row r="2679" ht="25.15" customHeight="1"/>
    <row r="2680" ht="25.15" customHeight="1"/>
    <row r="2681" ht="25.15" customHeight="1"/>
    <row r="2682" ht="25.15" customHeight="1"/>
    <row r="2683" ht="25.15" customHeight="1"/>
    <row r="2684" ht="25.15" customHeight="1"/>
    <row r="2685" ht="25.15" customHeight="1"/>
    <row r="2686" ht="25.15" customHeight="1"/>
    <row r="2687" ht="25.15" customHeight="1"/>
    <row r="2688" ht="25.15" customHeight="1"/>
    <row r="2689" ht="25.15" customHeight="1"/>
    <row r="2690" ht="25.15" customHeight="1"/>
    <row r="2691" ht="25.15" customHeight="1"/>
    <row r="2692" ht="25.15" customHeight="1"/>
    <row r="2693" ht="25.15" customHeight="1"/>
    <row r="2694" ht="25.15" customHeight="1"/>
    <row r="2695" ht="25.15" customHeight="1"/>
    <row r="2696" ht="25.15" customHeight="1"/>
    <row r="2697" ht="25.15" customHeight="1"/>
    <row r="2698" ht="25.15" customHeight="1"/>
    <row r="2699" ht="25.15" customHeight="1"/>
    <row r="2700" ht="25.15" customHeight="1"/>
    <row r="2701" ht="25.15" customHeight="1"/>
    <row r="2702" ht="25.15" customHeight="1"/>
    <row r="2703" ht="25.15" customHeight="1"/>
    <row r="2704" ht="25.15" customHeight="1"/>
    <row r="2705" ht="25.15" customHeight="1"/>
    <row r="2706" ht="25.15" customHeight="1"/>
    <row r="2707" ht="25.15" customHeight="1"/>
    <row r="2708" ht="25.15" customHeight="1"/>
    <row r="2709" ht="25.15" customHeight="1"/>
    <row r="2710" ht="25.15" customHeight="1"/>
    <row r="2711" ht="25.15" customHeight="1"/>
    <row r="2712" ht="25.15" customHeight="1"/>
    <row r="2713" ht="25.15" customHeight="1"/>
    <row r="2714" ht="25.15" customHeight="1"/>
    <row r="2715" ht="25.15" customHeight="1"/>
    <row r="2716" ht="25.15" customHeight="1"/>
    <row r="2717" ht="25.15" customHeight="1"/>
    <row r="2718" ht="25.15" customHeight="1"/>
    <row r="2719" ht="25.15" customHeight="1"/>
    <row r="2720" ht="25.15" customHeight="1"/>
    <row r="2721" ht="25.15" customHeight="1"/>
    <row r="2722" ht="25.15" customHeight="1"/>
    <row r="2723" ht="25.15" customHeight="1"/>
    <row r="2724" ht="25.15" customHeight="1"/>
    <row r="2725" ht="25.15" customHeight="1"/>
    <row r="2726" ht="25.15" customHeight="1"/>
    <row r="2727" ht="25.15" customHeight="1"/>
    <row r="2728" ht="25.15" customHeight="1"/>
    <row r="2729" ht="25.15" customHeight="1"/>
    <row r="2730" ht="25.15" customHeight="1"/>
    <row r="2731" ht="25.15" customHeight="1"/>
    <row r="2732" ht="25.15" customHeight="1"/>
    <row r="2733" ht="25.15" customHeight="1"/>
    <row r="2734" ht="25.15" customHeight="1"/>
    <row r="2735" ht="25.15" customHeight="1"/>
    <row r="2736" ht="25.15" customHeight="1"/>
    <row r="2737" ht="25.15" customHeight="1"/>
    <row r="2738" ht="25.15" customHeight="1"/>
    <row r="2739" ht="25.15" customHeight="1"/>
    <row r="2740" ht="25.15" customHeight="1"/>
    <row r="2741" ht="25.15" customHeight="1"/>
    <row r="2742" ht="25.15" customHeight="1"/>
    <row r="2743" ht="25.15" customHeight="1"/>
    <row r="2744" ht="25.15" customHeight="1"/>
    <row r="2745" ht="25.15" customHeight="1"/>
    <row r="2746" ht="25.15" customHeight="1"/>
    <row r="2747" ht="25.15" customHeight="1"/>
    <row r="2748" ht="25.15" customHeight="1"/>
    <row r="2749" ht="25.15" customHeight="1"/>
    <row r="2750" ht="25.15" customHeight="1"/>
    <row r="2751" ht="25.15" customHeight="1"/>
    <row r="2752" ht="25.15" customHeight="1"/>
    <row r="2753" ht="25.15" customHeight="1"/>
    <row r="2754" ht="25.15" customHeight="1"/>
    <row r="2755" ht="25.15" customHeight="1"/>
    <row r="2756" ht="25.15" customHeight="1"/>
    <row r="2757" ht="25.15" customHeight="1"/>
    <row r="2758" ht="25.15" customHeight="1"/>
    <row r="2759" ht="25.15" customHeight="1"/>
    <row r="2760" ht="25.15" customHeight="1"/>
    <row r="2761" ht="25.15" customHeight="1"/>
    <row r="2762" ht="25.15" customHeight="1"/>
    <row r="2763" ht="25.15" customHeight="1"/>
    <row r="2764" ht="25.15" customHeight="1"/>
    <row r="2765" ht="25.15" customHeight="1"/>
    <row r="2766" ht="25.15" customHeight="1"/>
    <row r="2767" ht="25.15" customHeight="1"/>
    <row r="2768" ht="25.15" customHeight="1"/>
    <row r="2769" ht="25.15" customHeight="1"/>
    <row r="2770" ht="25.15" customHeight="1"/>
    <row r="2771" ht="25.15" customHeight="1"/>
    <row r="2772" ht="25.15" customHeight="1"/>
    <row r="2773" ht="25.15" customHeight="1"/>
    <row r="2774" ht="25.15" customHeight="1"/>
    <row r="2775" ht="25.15" customHeight="1"/>
    <row r="2776" ht="25.15" customHeight="1"/>
    <row r="2777" ht="25.15" customHeight="1"/>
    <row r="2778" ht="25.15" customHeight="1"/>
    <row r="2779" ht="25.15" customHeight="1"/>
    <row r="2780" ht="25.15" customHeight="1"/>
    <row r="2781" ht="25.15" customHeight="1"/>
    <row r="2782" ht="25.15" customHeight="1"/>
    <row r="2783" ht="25.15" customHeight="1"/>
    <row r="2784" ht="25.15" customHeight="1"/>
    <row r="2785" ht="25.15" customHeight="1"/>
    <row r="2786" ht="25.15" customHeight="1"/>
    <row r="2787" ht="25.15" customHeight="1"/>
    <row r="2788" ht="25.15" customHeight="1"/>
    <row r="2789" ht="25.15" customHeight="1"/>
    <row r="2790" ht="25.15" customHeight="1"/>
    <row r="2791" ht="25.15" customHeight="1"/>
    <row r="2792" ht="25.15" customHeight="1"/>
    <row r="2793" ht="25.15" customHeight="1"/>
    <row r="2794" ht="25.15" customHeight="1"/>
    <row r="2795" ht="25.15" customHeight="1"/>
    <row r="2796" ht="25.15" customHeight="1"/>
    <row r="2797" ht="25.15" customHeight="1"/>
    <row r="2798" ht="25.15" customHeight="1"/>
    <row r="2799" ht="25.15" customHeight="1"/>
    <row r="2800" ht="25.15" customHeight="1"/>
    <row r="2801" ht="25.15" customHeight="1"/>
    <row r="2802" ht="25.15" customHeight="1"/>
    <row r="2803" ht="25.15" customHeight="1"/>
    <row r="2804" ht="25.15" customHeight="1"/>
    <row r="2805" ht="25.15" customHeight="1"/>
    <row r="2806" ht="25.15" customHeight="1"/>
    <row r="2807" ht="25.15" customHeight="1"/>
    <row r="2808" ht="25.15" customHeight="1"/>
    <row r="2809" ht="25.15" customHeight="1"/>
    <row r="2810" ht="25.15" customHeight="1"/>
    <row r="2811" ht="25.15" customHeight="1"/>
    <row r="2812" ht="25.15" customHeight="1"/>
    <row r="2813" ht="25.15" customHeight="1"/>
    <row r="2814" ht="25.15" customHeight="1"/>
    <row r="2815" ht="25.15" customHeight="1"/>
    <row r="2816" ht="25.15" customHeight="1"/>
    <row r="2817" ht="25.15" customHeight="1"/>
    <row r="2818" ht="25.15" customHeight="1"/>
    <row r="2819" ht="25.15" customHeight="1"/>
    <row r="2820" ht="25.15" customHeight="1"/>
    <row r="2821" ht="25.15" customHeight="1"/>
    <row r="2822" ht="25.15" customHeight="1"/>
    <row r="2823" ht="25.15" customHeight="1"/>
    <row r="2824" ht="25.15" customHeight="1"/>
    <row r="2825" ht="25.15" customHeight="1"/>
    <row r="2826" ht="25.15" customHeight="1"/>
    <row r="2827" ht="25.15" customHeight="1"/>
    <row r="2828" ht="25.15" customHeight="1"/>
    <row r="2829" ht="25.15" customHeight="1"/>
    <row r="2830" ht="25.15" customHeight="1"/>
    <row r="2831" ht="25.15" customHeight="1"/>
    <row r="2832" ht="25.15" customHeight="1"/>
    <row r="2833" ht="25.15" customHeight="1"/>
    <row r="2834" ht="25.15" customHeight="1"/>
    <row r="2835" ht="25.15" customHeight="1"/>
    <row r="2836" ht="25.15" customHeight="1"/>
    <row r="2837" ht="25.15" customHeight="1"/>
    <row r="2838" ht="25.15" customHeight="1"/>
    <row r="2839" ht="25.15" customHeight="1"/>
    <row r="2840" ht="25.15" customHeight="1"/>
    <row r="2841" ht="25.15" customHeight="1"/>
    <row r="2842" ht="25.15" customHeight="1"/>
    <row r="2843" ht="25.15" customHeight="1"/>
    <row r="2844" ht="25.15" customHeight="1"/>
    <row r="2845" ht="25.15" customHeight="1"/>
    <row r="2846" ht="25.15" customHeight="1"/>
    <row r="2847" ht="25.15" customHeight="1"/>
    <row r="2848" ht="25.15" customHeight="1"/>
    <row r="2849" ht="25.15" customHeight="1"/>
    <row r="2850" ht="25.15" customHeight="1"/>
    <row r="2851" ht="25.15" customHeight="1"/>
    <row r="2852" ht="25.15" customHeight="1"/>
    <row r="2853" ht="25.15" customHeight="1"/>
    <row r="2854" ht="25.15" customHeight="1"/>
    <row r="2855" ht="25.15" customHeight="1"/>
    <row r="2856" ht="25.15" customHeight="1"/>
    <row r="2857" ht="25.15" customHeight="1"/>
    <row r="2858" ht="25.15" customHeight="1"/>
    <row r="2859" ht="25.15" customHeight="1"/>
    <row r="2860" ht="25.15" customHeight="1"/>
    <row r="2861" ht="25.15" customHeight="1"/>
    <row r="2862" ht="25.15" customHeight="1"/>
    <row r="2863" ht="25.15" customHeight="1"/>
    <row r="2864" ht="25.15" customHeight="1"/>
    <row r="2865" ht="25.15" customHeight="1"/>
    <row r="2866" ht="25.15" customHeight="1"/>
    <row r="2867" ht="25.15" customHeight="1"/>
    <row r="2868" ht="25.15" customHeight="1"/>
    <row r="2869" ht="25.15" customHeight="1"/>
    <row r="2870" ht="25.15" customHeight="1"/>
    <row r="2871" ht="25.15" customHeight="1"/>
    <row r="2872" ht="25.15" customHeight="1"/>
    <row r="2873" ht="25.15" customHeight="1"/>
    <row r="2874" ht="25.15" customHeight="1"/>
    <row r="2875" ht="25.15" customHeight="1"/>
    <row r="2876" ht="25.15" customHeight="1"/>
    <row r="2877" ht="25.15" customHeight="1"/>
    <row r="2878" ht="25.15" customHeight="1"/>
    <row r="2879" ht="25.15" customHeight="1"/>
    <row r="2880" ht="25.15" customHeight="1"/>
    <row r="2881" ht="25.15" customHeight="1"/>
    <row r="2882" ht="25.15" customHeight="1"/>
    <row r="2883" ht="25.15" customHeight="1"/>
    <row r="2884" ht="25.15" customHeight="1"/>
    <row r="2885" ht="25.15" customHeight="1"/>
    <row r="2886" ht="25.15" customHeight="1"/>
    <row r="2887" ht="25.15" customHeight="1"/>
    <row r="2888" ht="25.15" customHeight="1"/>
    <row r="2889" ht="25.15" customHeight="1"/>
    <row r="2890" ht="25.15" customHeight="1"/>
    <row r="2891" ht="25.15" customHeight="1"/>
    <row r="2892" ht="25.15" customHeight="1"/>
    <row r="2893" ht="25.15" customHeight="1"/>
    <row r="2894" ht="25.15" customHeight="1"/>
    <row r="2895" ht="25.15" customHeight="1"/>
    <row r="2896" ht="25.15" customHeight="1"/>
    <row r="2897" ht="25.15" customHeight="1"/>
    <row r="2898" ht="25.15" customHeight="1"/>
    <row r="2899" ht="25.15" customHeight="1"/>
    <row r="2900" ht="25.15" customHeight="1"/>
    <row r="2901" ht="25.15" customHeight="1"/>
    <row r="2902" ht="25.15" customHeight="1"/>
    <row r="2903" ht="25.15" customHeight="1"/>
    <row r="2904" ht="25.15" customHeight="1"/>
    <row r="2905" ht="25.15" customHeight="1"/>
    <row r="2906" ht="25.15" customHeight="1"/>
    <row r="2907" ht="25.15" customHeight="1"/>
    <row r="2908" ht="25.15" customHeight="1"/>
    <row r="2909" ht="25.15" customHeight="1"/>
    <row r="2910" ht="25.15" customHeight="1"/>
    <row r="2911" ht="25.15" customHeight="1"/>
    <row r="2912" ht="25.15" customHeight="1"/>
    <row r="2913" ht="25.15" customHeight="1"/>
    <row r="2914" ht="25.15" customHeight="1"/>
    <row r="2915" ht="25.15" customHeight="1"/>
    <row r="2916" ht="25.15" customHeight="1"/>
    <row r="2917" ht="25.15" customHeight="1"/>
    <row r="2918" ht="25.15" customHeight="1"/>
    <row r="2919" ht="25.15" customHeight="1"/>
    <row r="2920" ht="25.15" customHeight="1"/>
    <row r="2921" ht="25.15" customHeight="1"/>
    <row r="2922" ht="25.15" customHeight="1"/>
    <row r="2923" ht="25.15" customHeight="1"/>
    <row r="2924" ht="25.15" customHeight="1"/>
    <row r="2925" ht="25.15" customHeight="1"/>
    <row r="2926" ht="25.15" customHeight="1"/>
    <row r="2927" ht="25.15" customHeight="1"/>
    <row r="2928" ht="25.15" customHeight="1"/>
    <row r="2929" ht="25.15" customHeight="1"/>
    <row r="2930" ht="25.15" customHeight="1"/>
    <row r="2931" ht="25.15" customHeight="1"/>
    <row r="2932" ht="25.15" customHeight="1"/>
    <row r="2933" ht="25.15" customHeight="1"/>
    <row r="2934" ht="25.15" customHeight="1"/>
    <row r="2935" ht="25.15" customHeight="1"/>
    <row r="2936" ht="25.15" customHeight="1"/>
    <row r="2937" ht="25.15" customHeight="1"/>
    <row r="2938" ht="25.15" customHeight="1"/>
    <row r="2939" ht="25.15" customHeight="1"/>
    <row r="2940" ht="25.15" customHeight="1"/>
    <row r="2941" ht="25.15" customHeight="1"/>
    <row r="2942" ht="25.15" customHeight="1"/>
    <row r="2943" ht="25.15" customHeight="1"/>
    <row r="2944" ht="25.15" customHeight="1"/>
    <row r="2945" ht="25.15" customHeight="1"/>
    <row r="2946" ht="25.15" customHeight="1"/>
    <row r="2947" ht="25.15" customHeight="1"/>
    <row r="2948" ht="25.15" customHeight="1"/>
    <row r="2949" ht="25.15" customHeight="1"/>
    <row r="2950" ht="25.15" customHeight="1"/>
    <row r="2951" ht="25.15" customHeight="1"/>
    <row r="2952" ht="25.15" customHeight="1"/>
    <row r="2953" ht="25.15" customHeight="1"/>
    <row r="2954" ht="25.15" customHeight="1"/>
    <row r="2955" ht="25.15" customHeight="1"/>
    <row r="2956" ht="25.15" customHeight="1"/>
    <row r="2957" ht="25.15" customHeight="1"/>
    <row r="2958" ht="25.15" customHeight="1"/>
    <row r="2959" ht="25.15" customHeight="1"/>
    <row r="2960" ht="25.15" customHeight="1"/>
    <row r="2961" ht="25.15" customHeight="1"/>
    <row r="2962" ht="25.15" customHeight="1"/>
    <row r="2963" ht="25.15" customHeight="1"/>
    <row r="2964" ht="25.15" customHeight="1"/>
    <row r="2965" ht="25.15" customHeight="1"/>
    <row r="2966" ht="25.15" customHeight="1"/>
    <row r="2967" ht="25.15" customHeight="1"/>
    <row r="2968" ht="25.15" customHeight="1"/>
    <row r="2969" ht="25.15" customHeight="1"/>
    <row r="2970" ht="25.15" customHeight="1"/>
    <row r="2971" ht="25.15" customHeight="1"/>
    <row r="2972" ht="25.15" customHeight="1"/>
    <row r="2973" ht="25.15" customHeight="1"/>
    <row r="2974" ht="25.15" customHeight="1"/>
    <row r="2975" ht="25.15" customHeight="1"/>
    <row r="2976" ht="25.15" customHeight="1"/>
    <row r="2977" ht="25.15" customHeight="1"/>
    <row r="2978" ht="25.15" customHeight="1"/>
    <row r="2979" ht="25.15" customHeight="1"/>
    <row r="2980" ht="25.15" customHeight="1"/>
    <row r="2981" ht="25.15" customHeight="1"/>
    <row r="2982" ht="25.15" customHeight="1"/>
    <row r="2983" ht="25.15" customHeight="1"/>
    <row r="2984" ht="25.15" customHeight="1"/>
    <row r="2985" ht="25.15" customHeight="1"/>
    <row r="2986" ht="25.15" customHeight="1"/>
    <row r="2987" ht="25.15" customHeight="1"/>
    <row r="2988" ht="25.15" customHeight="1"/>
    <row r="2989" ht="25.15" customHeight="1"/>
    <row r="2990" ht="25.15" customHeight="1"/>
    <row r="2991" ht="25.15" customHeight="1"/>
    <row r="2992" ht="25.15" customHeight="1"/>
    <row r="2993" ht="25.15" customHeight="1"/>
    <row r="2994" ht="25.15" customHeight="1"/>
    <row r="2995" ht="25.15" customHeight="1"/>
    <row r="2996" ht="25.15" customHeight="1"/>
    <row r="2997" ht="25.15" customHeight="1"/>
    <row r="2998" ht="25.15" customHeight="1"/>
    <row r="2999" ht="25.15" customHeight="1"/>
    <row r="3000" ht="25.15" customHeight="1"/>
    <row r="3001" ht="25.15" customHeight="1"/>
    <row r="3002" ht="25.15" customHeight="1"/>
    <row r="3003" ht="25.15" customHeight="1"/>
    <row r="3004" ht="25.15" customHeight="1"/>
    <row r="3005" ht="25.15" customHeight="1"/>
    <row r="3006" ht="25.15" customHeight="1"/>
    <row r="3007" ht="25.15" customHeight="1"/>
    <row r="3008" ht="25.15" customHeight="1"/>
    <row r="3009" ht="25.15" customHeight="1"/>
    <row r="3010" ht="25.15" customHeight="1"/>
    <row r="3011" ht="25.15" customHeight="1"/>
    <row r="3012" ht="25.15" customHeight="1"/>
    <row r="3013" ht="25.15" customHeight="1"/>
    <row r="3014" ht="25.15" customHeight="1"/>
    <row r="3015" ht="25.15" customHeight="1"/>
    <row r="3016" ht="25.15" customHeight="1"/>
    <row r="3017" ht="25.15" customHeight="1"/>
    <row r="3018" ht="25.15" customHeight="1"/>
    <row r="3019" ht="25.15" customHeight="1"/>
    <row r="3020" ht="25.15" customHeight="1"/>
    <row r="3021" ht="25.15" customHeight="1"/>
    <row r="3022" ht="25.15" customHeight="1"/>
    <row r="3023" ht="25.15" customHeight="1"/>
    <row r="3024" ht="25.15" customHeight="1"/>
    <row r="3025" ht="25.15" customHeight="1"/>
    <row r="3026" ht="25.15" customHeight="1"/>
    <row r="3027" ht="25.15" customHeight="1"/>
    <row r="3028" ht="25.15" customHeight="1"/>
    <row r="3029" ht="25.15" customHeight="1"/>
    <row r="3030" ht="25.15" customHeight="1"/>
    <row r="3031" ht="25.15" customHeight="1"/>
    <row r="3032" ht="25.15" customHeight="1"/>
    <row r="3033" ht="25.15" customHeight="1"/>
    <row r="3034" ht="25.15" customHeight="1"/>
    <row r="3035" ht="25.15" customHeight="1"/>
    <row r="3036" ht="25.15" customHeight="1"/>
    <row r="3037" ht="25.15" customHeight="1"/>
    <row r="3038" ht="25.15" customHeight="1"/>
    <row r="3039" ht="25.15" customHeight="1"/>
    <row r="3040" ht="25.15" customHeight="1"/>
    <row r="3041" ht="25.15" customHeight="1"/>
    <row r="3042" ht="25.15" customHeight="1"/>
    <row r="3043" ht="25.15" customHeight="1"/>
    <row r="3044" ht="25.15" customHeight="1"/>
    <row r="3045" ht="25.15" customHeight="1"/>
    <row r="3046" ht="25.15" customHeight="1"/>
    <row r="3047" ht="25.15" customHeight="1"/>
    <row r="3048" ht="25.15" customHeight="1"/>
    <row r="3049" ht="25.15" customHeight="1"/>
    <row r="3050" ht="25.15" customHeight="1"/>
    <row r="3051" ht="25.15" customHeight="1"/>
    <row r="3052" ht="25.15" customHeight="1"/>
    <row r="3053" ht="25.15" customHeight="1"/>
    <row r="3054" ht="25.15" customHeight="1"/>
    <row r="3055" ht="25.15" customHeight="1"/>
    <row r="3056" ht="25.15" customHeight="1"/>
    <row r="3057" ht="25.15" customHeight="1"/>
    <row r="3058" ht="25.15" customHeight="1"/>
    <row r="3059" ht="25.15" customHeight="1"/>
    <row r="3060" ht="25.15" customHeight="1"/>
    <row r="3061" ht="25.15" customHeight="1"/>
    <row r="3062" ht="25.15" customHeight="1"/>
    <row r="3063" ht="25.15" customHeight="1"/>
    <row r="3064" ht="25.15" customHeight="1"/>
    <row r="3065" ht="25.15" customHeight="1"/>
    <row r="3066" ht="25.15" customHeight="1"/>
    <row r="3067" ht="25.15" customHeight="1"/>
    <row r="3068" ht="25.15" customHeight="1"/>
    <row r="3069" ht="25.15" customHeight="1"/>
    <row r="3070" ht="25.15" customHeight="1"/>
    <row r="3071" ht="25.15" customHeight="1"/>
    <row r="3072" ht="25.15" customHeight="1"/>
    <row r="3073" ht="25.15" customHeight="1"/>
    <row r="3074" ht="25.15" customHeight="1"/>
    <row r="3075" ht="25.15" customHeight="1"/>
    <row r="3076" ht="25.15" customHeight="1"/>
    <row r="3077" ht="25.15" customHeight="1"/>
    <row r="3078" ht="25.15" customHeight="1"/>
    <row r="3079" ht="25.15" customHeight="1"/>
    <row r="3080" ht="25.15" customHeight="1"/>
    <row r="3081" ht="25.15" customHeight="1"/>
    <row r="3082" ht="25.15" customHeight="1"/>
    <row r="3083" ht="25.15" customHeight="1"/>
    <row r="3084" ht="25.15" customHeight="1"/>
    <row r="3085" ht="25.15" customHeight="1"/>
    <row r="3086" ht="25.15" customHeight="1"/>
    <row r="3087" ht="25.15" customHeight="1"/>
    <row r="3088" ht="25.15" customHeight="1"/>
    <row r="3089" ht="25.15" customHeight="1"/>
    <row r="3090" ht="25.15" customHeight="1"/>
    <row r="3091" ht="25.15" customHeight="1"/>
    <row r="3092" ht="25.15" customHeight="1"/>
    <row r="3093" ht="25.15" customHeight="1"/>
    <row r="3094" ht="25.15" customHeight="1"/>
    <row r="3095" ht="25.15" customHeight="1"/>
    <row r="3096" ht="25.15" customHeight="1"/>
    <row r="3097" ht="25.15" customHeight="1"/>
    <row r="3098" ht="25.15" customHeight="1"/>
    <row r="3099" ht="25.15" customHeight="1"/>
    <row r="3100" ht="25.15" customHeight="1"/>
    <row r="3101" ht="25.15" customHeight="1"/>
    <row r="3102" ht="25.15" customHeight="1"/>
    <row r="3103" ht="25.15" customHeight="1"/>
    <row r="3104" ht="25.15" customHeight="1"/>
    <row r="3105" ht="25.15" customHeight="1"/>
    <row r="3106" ht="25.15" customHeight="1"/>
    <row r="3107" ht="25.15" customHeight="1"/>
    <row r="3108" ht="25.15" customHeight="1"/>
    <row r="3109" ht="25.15" customHeight="1"/>
    <row r="3110" ht="25.15" customHeight="1"/>
    <row r="3111" ht="25.15" customHeight="1"/>
    <row r="3112" ht="25.15" customHeight="1"/>
    <row r="3113" ht="25.15" customHeight="1"/>
    <row r="3114" ht="25.15" customHeight="1"/>
    <row r="3115" ht="25.15" customHeight="1"/>
    <row r="3116" ht="25.15" customHeight="1"/>
    <row r="3117" ht="25.15" customHeight="1"/>
    <row r="3118" ht="25.15" customHeight="1"/>
    <row r="3119" ht="25.15" customHeight="1"/>
    <row r="3120" ht="25.15" customHeight="1"/>
    <row r="3121" ht="25.15" customHeight="1"/>
    <row r="3122" ht="25.15" customHeight="1"/>
    <row r="3123" ht="25.15" customHeight="1"/>
    <row r="3124" ht="25.15" customHeight="1"/>
    <row r="3125" ht="25.15" customHeight="1"/>
    <row r="3126" ht="25.15" customHeight="1"/>
    <row r="3127" ht="25.15" customHeight="1"/>
    <row r="3128" ht="25.15" customHeight="1"/>
    <row r="3129" ht="25.15" customHeight="1"/>
    <row r="3130" ht="25.15" customHeight="1"/>
    <row r="3131" ht="25.15" customHeight="1"/>
    <row r="3132" ht="25.15" customHeight="1"/>
    <row r="3133" ht="25.15" customHeight="1"/>
    <row r="3134" ht="25.15" customHeight="1"/>
    <row r="3135" ht="25.15" customHeight="1"/>
    <row r="3136" ht="25.15" customHeight="1"/>
    <row r="3137" ht="25.15" customHeight="1"/>
    <row r="3138" ht="25.15" customHeight="1"/>
    <row r="3139" ht="25.15" customHeight="1"/>
    <row r="3140" ht="25.15" customHeight="1"/>
    <row r="3141" ht="25.15" customHeight="1"/>
    <row r="3142" ht="25.15" customHeight="1"/>
    <row r="3143" ht="25.15" customHeight="1"/>
    <row r="3144" ht="25.15" customHeight="1"/>
    <row r="3145" ht="25.15" customHeight="1"/>
    <row r="3146" ht="25.15" customHeight="1"/>
    <row r="3147" ht="25.15" customHeight="1"/>
    <row r="3148" ht="25.15" customHeight="1"/>
    <row r="3149" ht="25.15" customHeight="1"/>
    <row r="3150" ht="25.15" customHeight="1"/>
    <row r="3151" ht="25.15" customHeight="1"/>
    <row r="3152" ht="25.15" customHeight="1"/>
    <row r="3153" ht="25.15" customHeight="1"/>
    <row r="3154" ht="25.15" customHeight="1"/>
    <row r="3155" ht="25.15" customHeight="1"/>
    <row r="3156" ht="25.15" customHeight="1"/>
    <row r="3157" ht="25.15" customHeight="1"/>
    <row r="3158" ht="25.15" customHeight="1"/>
    <row r="3159" ht="25.15" customHeight="1"/>
    <row r="3160" ht="25.15" customHeight="1"/>
    <row r="3161" ht="25.15" customHeight="1"/>
    <row r="3162" ht="25.15" customHeight="1"/>
    <row r="3163" ht="25.15" customHeight="1"/>
    <row r="3164" ht="25.15" customHeight="1"/>
    <row r="3165" ht="25.15" customHeight="1"/>
    <row r="3166" ht="25.15" customHeight="1"/>
    <row r="3167" ht="25.15" customHeight="1"/>
    <row r="3168" ht="25.15" customHeight="1"/>
    <row r="3169" ht="25.15" customHeight="1"/>
    <row r="3170" ht="25.15" customHeight="1"/>
    <row r="3171" ht="25.15" customHeight="1"/>
    <row r="3172" ht="25.15" customHeight="1"/>
    <row r="3173" ht="25.15" customHeight="1"/>
    <row r="3174" ht="25.15" customHeight="1"/>
    <row r="3175" ht="25.15" customHeight="1"/>
    <row r="3176" ht="25.15" customHeight="1"/>
    <row r="3177" ht="25.15" customHeight="1"/>
    <row r="3178" ht="25.15" customHeight="1"/>
    <row r="3179" ht="25.15" customHeight="1"/>
    <row r="3180" ht="25.15" customHeight="1"/>
    <row r="3181" ht="25.15" customHeight="1"/>
    <row r="3182" ht="25.15" customHeight="1"/>
    <row r="3183" ht="25.15" customHeight="1"/>
    <row r="3184" ht="25.15" customHeight="1"/>
    <row r="3185" ht="25.15" customHeight="1"/>
    <row r="3186" ht="25.15" customHeight="1"/>
    <row r="3187" ht="25.15" customHeight="1"/>
    <row r="3188" ht="25.15" customHeight="1"/>
    <row r="3189" ht="25.15" customHeight="1"/>
    <row r="3190" ht="25.15" customHeight="1"/>
    <row r="3191" ht="25.15" customHeight="1"/>
    <row r="3192" ht="25.15" customHeight="1"/>
    <row r="3193" ht="25.15" customHeight="1"/>
    <row r="3194" ht="25.15" customHeight="1"/>
    <row r="3195" ht="25.15" customHeight="1"/>
    <row r="3196" ht="25.15" customHeight="1"/>
    <row r="3197" ht="25.15" customHeight="1"/>
    <row r="3198" ht="25.15" customHeight="1"/>
    <row r="3199" ht="25.15" customHeight="1"/>
    <row r="3200" ht="25.15" customHeight="1"/>
    <row r="3201" ht="25.15" customHeight="1"/>
    <row r="3202" ht="25.15" customHeight="1"/>
    <row r="3203" ht="25.15" customHeight="1"/>
    <row r="3204" ht="25.15" customHeight="1"/>
    <row r="3205" ht="25.15" customHeight="1"/>
    <row r="3206" ht="25.15" customHeight="1"/>
    <row r="3207" ht="25.15" customHeight="1"/>
    <row r="3208" ht="25.15" customHeight="1"/>
    <row r="3209" ht="25.15" customHeight="1"/>
    <row r="3210" ht="25.15" customHeight="1"/>
    <row r="3211" ht="25.15" customHeight="1"/>
    <row r="3212" ht="25.15" customHeight="1"/>
    <row r="3213" ht="25.15" customHeight="1"/>
    <row r="3214" ht="25.15" customHeight="1"/>
    <row r="3215" ht="25.15" customHeight="1"/>
    <row r="3216" ht="25.15" customHeight="1"/>
    <row r="3217" ht="25.15" customHeight="1"/>
    <row r="3218" ht="25.15" customHeight="1"/>
    <row r="3219" ht="25.15" customHeight="1"/>
    <row r="3220" ht="25.15" customHeight="1"/>
    <row r="3221" ht="25.15" customHeight="1"/>
    <row r="3222" ht="25.15" customHeight="1"/>
    <row r="3223" ht="25.15" customHeight="1"/>
    <row r="3224" ht="25.15" customHeight="1"/>
    <row r="3225" ht="25.15" customHeight="1"/>
    <row r="3226" ht="25.15" customHeight="1"/>
    <row r="3227" ht="25.15" customHeight="1"/>
    <row r="3228" ht="25.15" customHeight="1"/>
    <row r="3229" ht="25.15" customHeight="1"/>
    <row r="3230" ht="25.15" customHeight="1"/>
    <row r="3231" ht="25.15" customHeight="1"/>
    <row r="3232" ht="25.15" customHeight="1"/>
    <row r="3233" ht="25.15" customHeight="1"/>
    <row r="3234" ht="25.15" customHeight="1"/>
    <row r="3235" ht="25.15" customHeight="1"/>
    <row r="3236" ht="25.15" customHeight="1"/>
    <row r="3237" ht="25.15" customHeight="1"/>
    <row r="3238" ht="25.15" customHeight="1"/>
    <row r="3239" ht="25.15" customHeight="1"/>
    <row r="3240" ht="25.15" customHeight="1"/>
    <row r="3241" ht="25.15" customHeight="1"/>
    <row r="3242" ht="25.15" customHeight="1"/>
    <row r="3243" ht="25.15" customHeight="1"/>
    <row r="3244" ht="25.15" customHeight="1"/>
    <row r="3245" ht="25.15" customHeight="1"/>
    <row r="3246" ht="25.15" customHeight="1"/>
    <row r="3247" ht="25.15" customHeight="1"/>
    <row r="3248" ht="25.15" customHeight="1"/>
    <row r="3249" ht="25.15" customHeight="1"/>
    <row r="3250" ht="25.15" customHeight="1"/>
    <row r="3251" ht="25.15" customHeight="1"/>
    <row r="3252" ht="25.15" customHeight="1"/>
    <row r="3253" ht="25.15" customHeight="1"/>
    <row r="3254" ht="25.15" customHeight="1"/>
    <row r="3255" ht="25.15" customHeight="1"/>
    <row r="3256" ht="25.15" customHeight="1"/>
    <row r="3257" ht="25.15" customHeight="1"/>
    <row r="3258" ht="25.15" customHeight="1"/>
    <row r="3259" ht="25.15" customHeight="1"/>
    <row r="3260" ht="25.15" customHeight="1"/>
    <row r="3261" ht="25.15" customHeight="1"/>
    <row r="3262" ht="25.15" customHeight="1"/>
    <row r="3263" ht="25.15" customHeight="1"/>
    <row r="3264" ht="25.15" customHeight="1"/>
    <row r="3265" ht="25.15" customHeight="1"/>
    <row r="3266" ht="25.15" customHeight="1"/>
    <row r="3267" ht="25.15" customHeight="1"/>
    <row r="3268" ht="25.15" customHeight="1"/>
    <row r="3269" ht="25.15" customHeight="1"/>
    <row r="3270" ht="25.15" customHeight="1"/>
    <row r="3271" ht="25.15" customHeight="1"/>
    <row r="3272" ht="25.15" customHeight="1"/>
    <row r="3273" ht="25.15" customHeight="1"/>
    <row r="3274" ht="25.15" customHeight="1"/>
    <row r="3275" ht="25.15" customHeight="1"/>
    <row r="3276" ht="25.15" customHeight="1"/>
    <row r="3277" ht="25.15" customHeight="1"/>
    <row r="3278" ht="25.15" customHeight="1"/>
    <row r="3279" ht="25.15" customHeight="1"/>
    <row r="3280" ht="25.15" customHeight="1"/>
    <row r="3281" ht="25.15" customHeight="1"/>
    <row r="3282" ht="25.15" customHeight="1"/>
    <row r="3283" ht="25.15" customHeight="1"/>
    <row r="3284" ht="25.15" customHeight="1"/>
    <row r="3285" ht="25.15" customHeight="1"/>
    <row r="3286" ht="25.15" customHeight="1"/>
    <row r="3287" ht="25.15" customHeight="1"/>
    <row r="3288" ht="25.15" customHeight="1"/>
    <row r="3289" ht="25.15" customHeight="1"/>
    <row r="3290" ht="25.15" customHeight="1"/>
    <row r="3291" ht="25.15" customHeight="1"/>
    <row r="3292" ht="25.15" customHeight="1"/>
    <row r="3293" ht="25.15" customHeight="1"/>
    <row r="3294" ht="25.15" customHeight="1"/>
    <row r="3295" ht="25.15" customHeight="1"/>
    <row r="3296" ht="25.15" customHeight="1"/>
    <row r="3297" ht="25.15" customHeight="1"/>
    <row r="3298" ht="25.15" customHeight="1"/>
    <row r="3299" ht="25.15" customHeight="1"/>
    <row r="3300" ht="25.15" customHeight="1"/>
    <row r="3301" ht="25.15" customHeight="1"/>
    <row r="3302" ht="25.15" customHeight="1"/>
    <row r="3303" ht="25.15" customHeight="1"/>
    <row r="3304" ht="25.15" customHeight="1"/>
    <row r="3305" ht="25.15" customHeight="1"/>
    <row r="3306" ht="25.15" customHeight="1"/>
    <row r="3307" ht="25.15" customHeight="1"/>
    <row r="3308" ht="25.15" customHeight="1"/>
    <row r="3309" ht="25.15" customHeight="1"/>
    <row r="3310" ht="25.15" customHeight="1"/>
    <row r="3311" ht="25.15" customHeight="1"/>
    <row r="3312" ht="25.15" customHeight="1"/>
    <row r="3313" ht="25.15" customHeight="1"/>
    <row r="3314" ht="25.15" customHeight="1"/>
    <row r="3315" ht="25.15" customHeight="1"/>
    <row r="3316" ht="25.15" customHeight="1"/>
    <row r="3317" ht="25.15" customHeight="1"/>
    <row r="3318" ht="25.15" customHeight="1"/>
    <row r="3319" ht="25.15" customHeight="1"/>
    <row r="3320" ht="25.15" customHeight="1"/>
    <row r="3321" ht="25.15" customHeight="1"/>
    <row r="3322" ht="25.15" customHeight="1"/>
    <row r="3323" ht="25.15" customHeight="1"/>
    <row r="3324" ht="25.15" customHeight="1"/>
    <row r="3325" ht="25.15" customHeight="1"/>
    <row r="3326" ht="25.15" customHeight="1"/>
    <row r="3327" ht="25.15" customHeight="1"/>
    <row r="3328" ht="25.15" customHeight="1"/>
    <row r="3329" ht="25.15" customHeight="1"/>
    <row r="3330" ht="25.15" customHeight="1"/>
    <row r="3331" ht="25.15" customHeight="1"/>
    <row r="3332" ht="25.15" customHeight="1"/>
    <row r="3333" ht="25.15" customHeight="1"/>
    <row r="3334" ht="25.15" customHeight="1"/>
    <row r="3335" ht="25.15" customHeight="1"/>
    <row r="3336" ht="25.15" customHeight="1"/>
    <row r="3337" ht="25.15" customHeight="1"/>
    <row r="3338" ht="25.15" customHeight="1"/>
    <row r="3339" ht="25.15" customHeight="1"/>
    <row r="3340" ht="25.15" customHeight="1"/>
    <row r="3341" ht="25.15" customHeight="1"/>
    <row r="3342" ht="25.15" customHeight="1"/>
    <row r="3343" ht="25.15" customHeight="1"/>
    <row r="3344" ht="25.15" customHeight="1"/>
    <row r="3345" ht="25.15" customHeight="1"/>
    <row r="3346" ht="25.15" customHeight="1"/>
    <row r="3347" ht="25.15" customHeight="1"/>
    <row r="3348" ht="25.15" customHeight="1"/>
    <row r="3349" ht="25.15" customHeight="1"/>
    <row r="3350" ht="25.15" customHeight="1"/>
    <row r="3351" ht="25.15" customHeight="1"/>
    <row r="3352" ht="25.15" customHeight="1"/>
    <row r="3353" ht="25.15" customHeight="1"/>
    <row r="3354" ht="25.15" customHeight="1"/>
    <row r="3355" ht="25.15" customHeight="1"/>
    <row r="3356" ht="25.15" customHeight="1"/>
    <row r="3357" ht="25.15" customHeight="1"/>
    <row r="3358" ht="25.15" customHeight="1"/>
    <row r="3359" ht="25.15" customHeight="1"/>
    <row r="3360" ht="25.15" customHeight="1"/>
    <row r="3361" ht="25.15" customHeight="1"/>
    <row r="3362" ht="25.15" customHeight="1"/>
    <row r="3363" ht="25.15" customHeight="1"/>
    <row r="3364" ht="25.15" customHeight="1"/>
    <row r="3365" ht="25.15" customHeight="1"/>
    <row r="3366" ht="25.15" customHeight="1"/>
    <row r="3367" ht="25.15" customHeight="1"/>
    <row r="3368" ht="25.15" customHeight="1"/>
    <row r="3369" ht="25.15" customHeight="1"/>
    <row r="3370" ht="25.15" customHeight="1"/>
    <row r="3371" ht="25.15" customHeight="1"/>
    <row r="3372" ht="25.15" customHeight="1"/>
    <row r="3373" ht="25.15" customHeight="1"/>
    <row r="3374" ht="25.15" customHeight="1"/>
    <row r="3375" ht="25.15" customHeight="1"/>
    <row r="3376" ht="25.15" customHeight="1"/>
    <row r="3377" ht="25.15" customHeight="1"/>
    <row r="3378" ht="25.15" customHeight="1"/>
    <row r="3379" ht="25.15" customHeight="1"/>
    <row r="3380" ht="25.15" customHeight="1"/>
    <row r="3381" ht="25.15" customHeight="1"/>
    <row r="3382" ht="25.15" customHeight="1"/>
    <row r="3383" ht="25.15" customHeight="1"/>
    <row r="3384" ht="25.15" customHeight="1"/>
    <row r="3385" ht="25.15" customHeight="1"/>
    <row r="3386" ht="25.15" customHeight="1"/>
    <row r="3387" ht="25.15" customHeight="1"/>
    <row r="3388" ht="25.15" customHeight="1"/>
    <row r="3389" ht="25.15" customHeight="1"/>
    <row r="3390" ht="25.15" customHeight="1"/>
    <row r="3391" ht="25.15" customHeight="1"/>
    <row r="3392" ht="25.15" customHeight="1"/>
    <row r="3393" ht="25.15" customHeight="1"/>
    <row r="3394" ht="25.15" customHeight="1"/>
    <row r="3395" ht="25.15" customHeight="1"/>
    <row r="3396" ht="25.15" customHeight="1"/>
    <row r="3397" ht="25.15" customHeight="1"/>
    <row r="3398" ht="25.15" customHeight="1"/>
    <row r="3399" ht="25.15" customHeight="1"/>
    <row r="3400" ht="25.15" customHeight="1"/>
    <row r="3401" ht="25.15" customHeight="1"/>
    <row r="3402" ht="25.15" customHeight="1"/>
    <row r="3403" ht="25.15" customHeight="1"/>
    <row r="3404" ht="25.15" customHeight="1"/>
    <row r="3405" ht="25.15" customHeight="1"/>
    <row r="3406" ht="25.15" customHeight="1"/>
    <row r="3407" ht="25.15" customHeight="1"/>
    <row r="3408" ht="25.15" customHeight="1"/>
    <row r="3409" ht="25.15" customHeight="1"/>
    <row r="3410" ht="25.15" customHeight="1"/>
    <row r="3411" ht="25.15" customHeight="1"/>
    <row r="3412" ht="25.15" customHeight="1"/>
    <row r="3413" ht="25.15" customHeight="1"/>
    <row r="3414" ht="25.15" customHeight="1"/>
    <row r="3415" ht="25.15" customHeight="1"/>
    <row r="3416" ht="25.15" customHeight="1"/>
    <row r="3417" ht="25.15" customHeight="1"/>
    <row r="3418" ht="25.15" customHeight="1"/>
    <row r="3419" ht="25.15" customHeight="1"/>
    <row r="3420" ht="25.15" customHeight="1"/>
    <row r="3421" ht="25.15" customHeight="1"/>
    <row r="3422" ht="25.15" customHeight="1"/>
    <row r="3423" ht="25.15" customHeight="1"/>
    <row r="3424" ht="25.15" customHeight="1"/>
    <row r="3425" ht="25.15" customHeight="1"/>
    <row r="3426" ht="25.15" customHeight="1"/>
    <row r="3427" ht="25.15" customHeight="1"/>
    <row r="3428" ht="25.15" customHeight="1"/>
    <row r="3429" ht="25.15" customHeight="1"/>
    <row r="3430" ht="25.15" customHeight="1"/>
    <row r="3431" ht="25.15" customHeight="1"/>
    <row r="3432" ht="25.15" customHeight="1"/>
    <row r="3433" ht="25.15" customHeight="1"/>
    <row r="3434" ht="25.15" customHeight="1"/>
    <row r="3435" ht="25.15" customHeight="1"/>
    <row r="3436" ht="25.15" customHeight="1"/>
    <row r="3437" ht="25.15" customHeight="1"/>
    <row r="3438" ht="25.15" customHeight="1"/>
    <row r="3439" ht="25.15" customHeight="1"/>
    <row r="3440" ht="25.15" customHeight="1"/>
    <row r="3441" ht="25.15" customHeight="1"/>
    <row r="3442" ht="25.15" customHeight="1"/>
    <row r="3443" ht="25.15" customHeight="1"/>
    <row r="3444" ht="25.15" customHeight="1"/>
    <row r="3445" ht="25.15" customHeight="1"/>
    <row r="3446" ht="25.15" customHeight="1"/>
    <row r="3447" ht="25.15" customHeight="1"/>
    <row r="3448" ht="25.15" customHeight="1"/>
    <row r="3449" ht="25.15" customHeight="1"/>
    <row r="3450" ht="25.15" customHeight="1"/>
    <row r="3451" ht="25.15" customHeight="1"/>
    <row r="3452" ht="25.15" customHeight="1"/>
    <row r="3453" ht="25.15" customHeight="1"/>
    <row r="3454" ht="25.15" customHeight="1"/>
    <row r="3455" ht="25.15" customHeight="1"/>
    <row r="3456" ht="25.15" customHeight="1"/>
    <row r="3457" ht="25.15" customHeight="1"/>
    <row r="3458" ht="25.15" customHeight="1"/>
    <row r="3459" ht="25.15" customHeight="1"/>
    <row r="3460" ht="25.15" customHeight="1"/>
    <row r="3461" ht="25.15" customHeight="1"/>
    <row r="3462" ht="25.15" customHeight="1"/>
    <row r="3463" ht="25.15" customHeight="1"/>
    <row r="3464" ht="25.15" customHeight="1"/>
    <row r="3465" ht="25.15" customHeight="1"/>
    <row r="3466" ht="25.15" customHeight="1"/>
    <row r="3467" ht="25.15" customHeight="1"/>
    <row r="3468" ht="25.15" customHeight="1"/>
    <row r="3469" ht="25.15" customHeight="1"/>
    <row r="3470" ht="25.15" customHeight="1"/>
    <row r="3471" ht="25.15" customHeight="1"/>
    <row r="3472" ht="25.15" customHeight="1"/>
    <row r="3473" ht="25.15" customHeight="1"/>
    <row r="3474" ht="25.15" customHeight="1"/>
    <row r="3475" ht="25.15" customHeight="1"/>
    <row r="3476" ht="25.15" customHeight="1"/>
    <row r="3477" ht="25.15" customHeight="1"/>
    <row r="3478" ht="25.15" customHeight="1"/>
    <row r="3479" ht="25.15" customHeight="1"/>
    <row r="3480" ht="25.15" customHeight="1"/>
    <row r="3481" ht="25.15" customHeight="1"/>
    <row r="3482" ht="25.15" customHeight="1"/>
    <row r="3483" ht="25.15" customHeight="1"/>
    <row r="3484" ht="25.15" customHeight="1"/>
    <row r="3485" ht="25.15" customHeight="1"/>
    <row r="3486" ht="25.15" customHeight="1"/>
    <row r="3487" ht="25.15" customHeight="1"/>
    <row r="3488" ht="25.15" customHeight="1"/>
    <row r="3489" ht="25.15" customHeight="1"/>
    <row r="3490" ht="25.15" customHeight="1"/>
    <row r="3491" ht="25.15" customHeight="1"/>
    <row r="3492" ht="25.15" customHeight="1"/>
    <row r="3493" ht="25.15" customHeight="1"/>
    <row r="3494" ht="25.15" customHeight="1"/>
    <row r="3495" ht="25.15" customHeight="1"/>
    <row r="3496" ht="25.15" customHeight="1"/>
    <row r="3497" ht="25.15" customHeight="1"/>
    <row r="3498" ht="25.15" customHeight="1"/>
    <row r="3499" ht="25.15" customHeight="1"/>
    <row r="3500" ht="25.15" customHeight="1"/>
    <row r="3501" ht="25.15" customHeight="1"/>
    <row r="3502" ht="25.15" customHeight="1"/>
    <row r="3503" ht="25.15" customHeight="1"/>
    <row r="3504" ht="25.15" customHeight="1"/>
    <row r="3505" ht="25.15" customHeight="1"/>
    <row r="3506" ht="25.15" customHeight="1"/>
    <row r="3507" ht="25.15" customHeight="1"/>
    <row r="3508" ht="25.15" customHeight="1"/>
    <row r="3509" ht="25.15" customHeight="1"/>
    <row r="3510" ht="25.15" customHeight="1"/>
    <row r="3511" ht="25.15" customHeight="1"/>
    <row r="3512" ht="25.15" customHeight="1"/>
    <row r="3513" ht="25.15" customHeight="1"/>
    <row r="3514" ht="25.15" customHeight="1"/>
    <row r="3515" ht="25.15" customHeight="1"/>
    <row r="3516" ht="25.15" customHeight="1"/>
    <row r="3517" ht="25.15" customHeight="1"/>
    <row r="3518" ht="25.15" customHeight="1"/>
    <row r="3519" ht="25.15" customHeight="1"/>
    <row r="3520" ht="25.15" customHeight="1"/>
    <row r="3521" ht="25.15" customHeight="1"/>
    <row r="3522" ht="25.15" customHeight="1"/>
    <row r="3523" ht="25.15" customHeight="1"/>
    <row r="3524" ht="25.15" customHeight="1"/>
    <row r="3525" ht="25.15" customHeight="1"/>
    <row r="3526" ht="25.15" customHeight="1"/>
    <row r="3527" ht="25.15" customHeight="1"/>
    <row r="3528" ht="25.15" customHeight="1"/>
    <row r="3529" ht="25.15" customHeight="1"/>
    <row r="3530" ht="25.15" customHeight="1"/>
    <row r="3531" ht="25.15" customHeight="1"/>
    <row r="3532" ht="25.15" customHeight="1"/>
    <row r="3533" ht="25.15" customHeight="1"/>
    <row r="3534" ht="25.15" customHeight="1"/>
    <row r="3535" ht="25.15" customHeight="1"/>
    <row r="3536" ht="25.15" customHeight="1"/>
    <row r="3537" ht="25.15" customHeight="1"/>
    <row r="3538" ht="25.15" customHeight="1"/>
    <row r="3539" ht="25.15" customHeight="1"/>
    <row r="3540" ht="25.15" customHeight="1"/>
    <row r="3541" ht="25.15" customHeight="1"/>
    <row r="3542" ht="25.15" customHeight="1"/>
    <row r="3543" ht="25.15" customHeight="1"/>
    <row r="3544" ht="25.15" customHeight="1"/>
    <row r="3545" ht="25.15" customHeight="1"/>
    <row r="3546" ht="25.15" customHeight="1"/>
    <row r="3547" ht="25.15" customHeight="1"/>
    <row r="3548" ht="25.15" customHeight="1"/>
    <row r="3549" ht="25.15" customHeight="1"/>
    <row r="3550" ht="25.15" customHeight="1"/>
    <row r="3551" ht="25.15" customHeight="1"/>
    <row r="3552" ht="25.15" customHeight="1"/>
    <row r="3553" ht="25.15" customHeight="1"/>
    <row r="3554" ht="25.15" customHeight="1"/>
    <row r="3555" ht="25.15" customHeight="1"/>
    <row r="3556" ht="25.15" customHeight="1"/>
    <row r="3557" ht="25.15" customHeight="1"/>
    <row r="3558" ht="25.15" customHeight="1"/>
    <row r="3559" ht="25.15" customHeight="1"/>
    <row r="3560" ht="25.15" customHeight="1"/>
    <row r="3561" ht="25.15" customHeight="1"/>
    <row r="3562" ht="25.15" customHeight="1"/>
    <row r="3563" ht="25.15" customHeight="1"/>
    <row r="3564" ht="25.15" customHeight="1"/>
    <row r="3565" ht="25.15" customHeight="1"/>
    <row r="3566" ht="25.15" customHeight="1"/>
    <row r="3567" ht="25.15" customHeight="1"/>
    <row r="3568" ht="25.15" customHeight="1"/>
    <row r="3569" ht="25.15" customHeight="1"/>
    <row r="3570" ht="25.15" customHeight="1"/>
    <row r="3571" ht="25.15" customHeight="1"/>
    <row r="3572" ht="25.15" customHeight="1"/>
    <row r="3573" ht="25.15" customHeight="1"/>
    <row r="3574" ht="25.15" customHeight="1"/>
    <row r="3575" ht="25.15" customHeight="1"/>
    <row r="3576" ht="25.15" customHeight="1"/>
    <row r="3577" ht="25.15" customHeight="1"/>
    <row r="3578" ht="25.15" customHeight="1"/>
    <row r="3579" ht="25.15" customHeight="1"/>
    <row r="3580" ht="25.15" customHeight="1"/>
    <row r="3581" ht="25.15" customHeight="1"/>
    <row r="3582" ht="25.15" customHeight="1"/>
    <row r="3583" ht="25.15" customHeight="1"/>
    <row r="3584" ht="25.15" customHeight="1"/>
    <row r="3585" ht="25.15" customHeight="1"/>
    <row r="3586" ht="25.15" customHeight="1"/>
    <row r="3587" ht="25.15" customHeight="1"/>
    <row r="3588" ht="25.15" customHeight="1"/>
    <row r="3589" ht="25.15" customHeight="1"/>
    <row r="3590" ht="25.15" customHeight="1"/>
    <row r="3591" ht="25.15" customHeight="1"/>
    <row r="3592" ht="25.15" customHeight="1"/>
    <row r="3593" ht="25.15" customHeight="1"/>
    <row r="3594" ht="25.15" customHeight="1"/>
    <row r="3595" ht="25.15" customHeight="1"/>
    <row r="3596" ht="25.15" customHeight="1"/>
    <row r="3597" ht="25.15" customHeight="1"/>
    <row r="3598" ht="25.15" customHeight="1"/>
    <row r="3599" ht="25.15" customHeight="1"/>
    <row r="3600" ht="25.15" customHeight="1"/>
    <row r="3601" ht="25.15" customHeight="1"/>
    <row r="3602" ht="25.15" customHeight="1"/>
    <row r="3603" ht="25.15" customHeight="1"/>
    <row r="3604" ht="25.15" customHeight="1"/>
    <row r="3605" ht="25.15" customHeight="1"/>
    <row r="3606" ht="25.15" customHeight="1"/>
    <row r="3607" ht="25.15" customHeight="1"/>
    <row r="3608" ht="25.15" customHeight="1"/>
    <row r="3609" ht="25.15" customHeight="1"/>
    <row r="3610" ht="25.15" customHeight="1"/>
    <row r="3611" ht="25.15" customHeight="1"/>
    <row r="3612" ht="25.15" customHeight="1"/>
    <row r="3613" ht="25.15" customHeight="1"/>
    <row r="3614" ht="25.15" customHeight="1"/>
    <row r="3615" ht="25.15" customHeight="1"/>
    <row r="3616" ht="25.15" customHeight="1"/>
    <row r="3617" ht="25.15" customHeight="1"/>
    <row r="3618" ht="25.15" customHeight="1"/>
    <row r="3619" ht="25.15" customHeight="1"/>
    <row r="3620" ht="25.15" customHeight="1"/>
    <row r="3621" ht="25.15" customHeight="1"/>
    <row r="3622" ht="25.15" customHeight="1"/>
    <row r="3623" ht="25.15" customHeight="1"/>
    <row r="3624" ht="25.15" customHeight="1"/>
    <row r="3625" ht="25.15" customHeight="1"/>
    <row r="3626" ht="25.15" customHeight="1"/>
    <row r="3627" ht="25.15" customHeight="1"/>
    <row r="3628" ht="25.15" customHeight="1"/>
    <row r="3629" ht="25.15" customHeight="1"/>
    <row r="3630" ht="25.15" customHeight="1"/>
    <row r="3631" ht="25.15" customHeight="1"/>
    <row r="3632" ht="25.15" customHeight="1"/>
    <row r="3633" ht="25.15" customHeight="1"/>
    <row r="3634" ht="25.15" customHeight="1"/>
    <row r="3635" ht="25.15" customHeight="1"/>
    <row r="3636" ht="25.15" customHeight="1"/>
    <row r="3637" ht="25.15" customHeight="1"/>
    <row r="3638" ht="25.15" customHeight="1"/>
    <row r="3639" ht="25.15" customHeight="1"/>
    <row r="3640" ht="25.15" customHeight="1"/>
    <row r="3641" ht="25.15" customHeight="1"/>
    <row r="3642" ht="25.15" customHeight="1"/>
    <row r="3643" ht="25.15" customHeight="1"/>
    <row r="3644" ht="25.15" customHeight="1"/>
    <row r="3645" ht="25.15" customHeight="1"/>
    <row r="3646" ht="25.15" customHeight="1"/>
    <row r="3647" ht="25.15" customHeight="1"/>
    <row r="3648" ht="25.15" customHeight="1"/>
    <row r="3649" ht="25.15" customHeight="1"/>
    <row r="3650" ht="25.15" customHeight="1"/>
    <row r="3651" ht="25.15" customHeight="1"/>
    <row r="3652" ht="25.15" customHeight="1"/>
    <row r="3653" ht="25.15" customHeight="1"/>
    <row r="3654" ht="25.15" customHeight="1"/>
    <row r="3655" ht="25.15" customHeight="1"/>
    <row r="3656" ht="25.15" customHeight="1"/>
    <row r="3657" ht="25.15" customHeight="1"/>
    <row r="3658" ht="25.15" customHeight="1"/>
    <row r="3659" ht="25.15" customHeight="1"/>
    <row r="3660" ht="25.15" customHeight="1"/>
    <row r="3661" ht="25.15" customHeight="1"/>
    <row r="3662" ht="25.15" customHeight="1"/>
    <row r="3663" ht="25.15" customHeight="1"/>
    <row r="3664" ht="25.15" customHeight="1"/>
    <row r="3665" ht="25.15" customHeight="1"/>
    <row r="3666" ht="25.15" customHeight="1"/>
    <row r="3667" ht="25.15" customHeight="1"/>
    <row r="3668" ht="25.15" customHeight="1"/>
    <row r="3669" ht="25.15" customHeight="1"/>
    <row r="3670" ht="25.15" customHeight="1"/>
    <row r="3671" ht="25.15" customHeight="1"/>
    <row r="3672" ht="25.15" customHeight="1"/>
    <row r="3673" ht="25.15" customHeight="1"/>
    <row r="3674" ht="25.15" customHeight="1"/>
    <row r="3675" ht="25.15" customHeight="1"/>
    <row r="3676" ht="25.15" customHeight="1"/>
    <row r="3677" ht="25.15" customHeight="1"/>
    <row r="3678" ht="25.15" customHeight="1"/>
    <row r="3679" ht="25.15" customHeight="1"/>
    <row r="3680" ht="25.15" customHeight="1"/>
    <row r="3681" ht="25.15" customHeight="1"/>
    <row r="3682" ht="25.15" customHeight="1"/>
    <row r="3683" ht="25.15" customHeight="1"/>
    <row r="3684" ht="25.15" customHeight="1"/>
    <row r="3685" ht="25.15" customHeight="1"/>
    <row r="3686" ht="25.15" customHeight="1"/>
    <row r="3687" ht="25.15" customHeight="1"/>
    <row r="3688" ht="25.15" customHeight="1"/>
    <row r="3689" ht="25.15" customHeight="1"/>
    <row r="3690" ht="25.15" customHeight="1"/>
    <row r="3691" ht="25.15" customHeight="1"/>
    <row r="3692" ht="25.15" customHeight="1"/>
    <row r="3693" ht="25.15" customHeight="1"/>
    <row r="3694" ht="25.15" customHeight="1"/>
    <row r="3695" ht="25.15" customHeight="1"/>
    <row r="3696" ht="25.15" customHeight="1"/>
    <row r="3697" ht="25.15" customHeight="1"/>
    <row r="3698" ht="25.15" customHeight="1"/>
    <row r="3699" ht="25.15" customHeight="1"/>
    <row r="3700" ht="25.15" customHeight="1"/>
    <row r="3701" ht="25.15" customHeight="1"/>
    <row r="3702" ht="25.15" customHeight="1"/>
    <row r="3703" ht="25.15" customHeight="1"/>
    <row r="3704" ht="25.15" customHeight="1"/>
    <row r="3705" ht="25.15" customHeight="1"/>
    <row r="3706" ht="25.15" customHeight="1"/>
    <row r="3707" ht="25.15" customHeight="1"/>
    <row r="3708" ht="25.15" customHeight="1"/>
    <row r="3709" ht="25.15" customHeight="1"/>
    <row r="3710" ht="25.15" customHeight="1"/>
    <row r="3711" ht="25.15" customHeight="1"/>
    <row r="3712" ht="25.15" customHeight="1"/>
    <row r="3713" ht="25.15" customHeight="1"/>
    <row r="3714" ht="25.15" customHeight="1"/>
    <row r="3715" ht="25.15" customHeight="1"/>
    <row r="3716" ht="25.15" customHeight="1"/>
    <row r="3717" ht="25.15" customHeight="1"/>
    <row r="3718" ht="25.15" customHeight="1"/>
    <row r="3719" ht="25.15" customHeight="1"/>
    <row r="3720" ht="25.15" customHeight="1"/>
    <row r="3721" ht="25.15" customHeight="1"/>
    <row r="3722" ht="25.15" customHeight="1"/>
    <row r="3723" ht="25.15" customHeight="1"/>
    <row r="3724" ht="25.15" customHeight="1"/>
    <row r="3725" ht="25.15" customHeight="1"/>
    <row r="3726" ht="25.15" customHeight="1"/>
    <row r="3727" ht="25.15" customHeight="1"/>
    <row r="3728" ht="25.15" customHeight="1"/>
    <row r="3729" ht="25.15" customHeight="1"/>
    <row r="3730" ht="25.15" customHeight="1"/>
    <row r="3731" ht="25.15" customHeight="1"/>
    <row r="3732" ht="25.15" customHeight="1"/>
    <row r="3733" ht="25.15" customHeight="1"/>
    <row r="3734" ht="25.15" customHeight="1"/>
    <row r="3735" ht="25.15" customHeight="1"/>
    <row r="3736" ht="25.15" customHeight="1"/>
    <row r="3737" ht="25.15" customHeight="1"/>
    <row r="3738" ht="25.15" customHeight="1"/>
    <row r="3739" ht="25.15" customHeight="1"/>
    <row r="3740" ht="25.15" customHeight="1"/>
    <row r="3741" ht="25.15" customHeight="1"/>
    <row r="3742" ht="25.15" customHeight="1"/>
    <row r="3743" ht="25.15" customHeight="1"/>
    <row r="3744" ht="25.15" customHeight="1"/>
    <row r="3745" ht="25.15" customHeight="1"/>
    <row r="3746" ht="25.15" customHeight="1"/>
    <row r="3747" ht="25.15" customHeight="1"/>
    <row r="3748" ht="25.15" customHeight="1"/>
    <row r="3749" ht="25.15" customHeight="1"/>
    <row r="3750" ht="25.15" customHeight="1"/>
    <row r="3751" ht="25.15" customHeight="1"/>
    <row r="3752" ht="25.15" customHeight="1"/>
    <row r="3753" ht="25.15" customHeight="1"/>
    <row r="3754" ht="25.15" customHeight="1"/>
    <row r="3755" ht="25.15" customHeight="1"/>
    <row r="3756" ht="25.15" customHeight="1"/>
    <row r="3757" ht="25.15" customHeight="1"/>
    <row r="3758" ht="25.15" customHeight="1"/>
    <row r="3759" ht="25.15" customHeight="1"/>
    <row r="3760" ht="25.15" customHeight="1"/>
    <row r="3761" ht="25.15" customHeight="1"/>
    <row r="3762" ht="25.15" customHeight="1"/>
    <row r="3763" ht="25.15" customHeight="1"/>
    <row r="3764" ht="25.15" customHeight="1"/>
    <row r="3765" ht="25.15" customHeight="1"/>
    <row r="3766" ht="25.15" customHeight="1"/>
    <row r="3767" ht="25.15" customHeight="1"/>
    <row r="3768" ht="25.15" customHeight="1"/>
    <row r="3769" ht="25.15" customHeight="1"/>
    <row r="3770" ht="25.15" customHeight="1"/>
    <row r="3771" ht="25.15" customHeight="1"/>
    <row r="3772" ht="25.15" customHeight="1"/>
    <row r="3773" ht="25.15" customHeight="1"/>
    <row r="3774" ht="25.15" customHeight="1"/>
    <row r="3775" ht="25.15" customHeight="1"/>
    <row r="3776" ht="25.15" customHeight="1"/>
    <row r="3777" ht="25.15" customHeight="1"/>
    <row r="3778" ht="25.15" customHeight="1"/>
    <row r="3779" ht="25.15" customHeight="1"/>
    <row r="3780" ht="25.15" customHeight="1"/>
    <row r="3781" ht="25.15" customHeight="1"/>
    <row r="3782" ht="25.15" customHeight="1"/>
    <row r="3783" ht="25.15" customHeight="1"/>
    <row r="3784" ht="25.15" customHeight="1"/>
    <row r="3785" ht="25.15" customHeight="1"/>
    <row r="3786" ht="25.15" customHeight="1"/>
    <row r="3787" ht="25.15" customHeight="1"/>
    <row r="3788" ht="25.15" customHeight="1"/>
    <row r="3789" ht="25.15" customHeight="1"/>
    <row r="3790" ht="25.15" customHeight="1"/>
    <row r="3791" ht="25.15" customHeight="1"/>
    <row r="3792" ht="25.15" customHeight="1"/>
    <row r="3793" ht="25.15" customHeight="1"/>
    <row r="3794" ht="25.15" customHeight="1"/>
    <row r="3795" ht="25.15" customHeight="1"/>
    <row r="3796" ht="25.15" customHeight="1"/>
    <row r="3797" ht="25.15" customHeight="1"/>
    <row r="3798" ht="25.15" customHeight="1"/>
    <row r="3799" ht="25.15" customHeight="1"/>
    <row r="3800" ht="25.15" customHeight="1"/>
    <row r="3801" ht="25.15" customHeight="1"/>
    <row r="3802" ht="25.15" customHeight="1"/>
    <row r="3803" ht="25.15" customHeight="1"/>
    <row r="3804" ht="25.15" customHeight="1"/>
    <row r="3805" ht="25.15" customHeight="1"/>
    <row r="3806" ht="25.15" customHeight="1"/>
    <row r="3807" ht="25.15" customHeight="1"/>
    <row r="3808" ht="25.15" customHeight="1"/>
    <row r="3809" ht="25.15" customHeight="1"/>
    <row r="3810" ht="25.15" customHeight="1"/>
    <row r="3811" ht="25.15" customHeight="1"/>
    <row r="3812" ht="25.15" customHeight="1"/>
    <row r="3813" ht="25.15" customHeight="1"/>
    <row r="3814" ht="25.15" customHeight="1"/>
    <row r="3815" ht="25.15" customHeight="1"/>
    <row r="3816" ht="25.15" customHeight="1"/>
    <row r="3817" ht="25.15" customHeight="1"/>
    <row r="3818" ht="25.15" customHeight="1"/>
    <row r="3819" ht="25.15" customHeight="1"/>
    <row r="3820" ht="25.15" customHeight="1"/>
    <row r="3821" ht="25.15" customHeight="1"/>
    <row r="3822" ht="25.15" customHeight="1"/>
    <row r="3823" ht="25.15" customHeight="1"/>
    <row r="3824" ht="25.15" customHeight="1"/>
    <row r="3825" ht="25.15" customHeight="1"/>
    <row r="3826" ht="25.15" customHeight="1"/>
    <row r="3827" ht="25.15" customHeight="1"/>
    <row r="3828" ht="25.15" customHeight="1"/>
    <row r="3829" ht="25.15" customHeight="1"/>
    <row r="3830" ht="25.15" customHeight="1"/>
    <row r="3831" ht="25.15" customHeight="1"/>
    <row r="3832" ht="25.15" customHeight="1"/>
    <row r="3833" ht="25.15" customHeight="1"/>
    <row r="3834" ht="25.15" customHeight="1"/>
    <row r="3835" ht="25.15" customHeight="1"/>
    <row r="3836" ht="25.15" customHeight="1"/>
    <row r="3837" ht="25.15" customHeight="1"/>
    <row r="3838" ht="25.15" customHeight="1"/>
    <row r="3839" ht="25.15" customHeight="1"/>
    <row r="3840" ht="25.15" customHeight="1"/>
    <row r="3841" ht="25.15" customHeight="1"/>
    <row r="3842" ht="25.15" customHeight="1"/>
    <row r="3843" ht="25.15" customHeight="1"/>
    <row r="3844" ht="25.15" customHeight="1"/>
    <row r="3845" ht="25.15" customHeight="1"/>
    <row r="3846" ht="25.15" customHeight="1"/>
    <row r="3847" ht="25.15" customHeight="1"/>
    <row r="3848" ht="25.15" customHeight="1"/>
    <row r="3849" ht="25.15" customHeight="1"/>
    <row r="3850" ht="25.15" customHeight="1"/>
    <row r="3851" ht="25.15" customHeight="1"/>
    <row r="3852" ht="25.15" customHeight="1"/>
    <row r="3853" ht="25.15" customHeight="1"/>
    <row r="3854" ht="25.15" customHeight="1"/>
    <row r="3855" ht="25.15" customHeight="1"/>
    <row r="3856" ht="25.15" customHeight="1"/>
    <row r="3857" ht="25.15" customHeight="1"/>
    <row r="3858" ht="25.15" customHeight="1"/>
    <row r="3859" ht="25.15" customHeight="1"/>
    <row r="3860" ht="25.15" customHeight="1"/>
    <row r="3861" ht="25.15" customHeight="1"/>
    <row r="3862" ht="25.15" customHeight="1"/>
    <row r="3863" ht="25.15" customHeight="1"/>
    <row r="3864" ht="25.15" customHeight="1"/>
    <row r="3865" ht="25.15" customHeight="1"/>
    <row r="3866" ht="25.15" customHeight="1"/>
    <row r="3867" ht="25.15" customHeight="1"/>
    <row r="3868" ht="25.15" customHeight="1"/>
    <row r="3869" ht="25.15" customHeight="1"/>
    <row r="3870" ht="25.15" customHeight="1"/>
    <row r="3871" ht="25.15" customHeight="1"/>
    <row r="3872" ht="25.15" customHeight="1"/>
    <row r="3873" ht="25.15" customHeight="1"/>
    <row r="3874" ht="25.15" customHeight="1"/>
    <row r="3875" ht="25.15" customHeight="1"/>
    <row r="3876" ht="25.15" customHeight="1"/>
    <row r="3877" ht="25.15" customHeight="1"/>
    <row r="3878" ht="25.15" customHeight="1"/>
    <row r="3879" ht="25.15" customHeight="1"/>
    <row r="3880" ht="25.15" customHeight="1"/>
    <row r="3881" ht="25.15" customHeight="1"/>
    <row r="3882" ht="25.15" customHeight="1"/>
    <row r="3883" ht="25.15" customHeight="1"/>
    <row r="3884" ht="25.15" customHeight="1"/>
    <row r="3885" ht="25.15" customHeight="1"/>
    <row r="3886" ht="25.15" customHeight="1"/>
    <row r="3887" ht="25.15" customHeight="1"/>
    <row r="3888" ht="25.15" customHeight="1"/>
    <row r="3889" ht="25.15" customHeight="1"/>
    <row r="3890" ht="25.15" customHeight="1"/>
    <row r="3891" ht="25.15" customHeight="1"/>
    <row r="3892" ht="25.15" customHeight="1"/>
    <row r="3893" ht="25.15" customHeight="1"/>
    <row r="3894" ht="25.15" customHeight="1"/>
    <row r="3895" ht="25.15" customHeight="1"/>
    <row r="3896" ht="25.15" customHeight="1"/>
    <row r="3897" ht="25.15" customHeight="1"/>
    <row r="3898" ht="25.15" customHeight="1"/>
    <row r="3899" ht="25.15" customHeight="1"/>
    <row r="3900" ht="25.15" customHeight="1"/>
    <row r="3901" ht="25.15" customHeight="1"/>
    <row r="3902" ht="25.15" customHeight="1"/>
    <row r="3903" ht="25.15" customHeight="1"/>
    <row r="3904" ht="25.15" customHeight="1"/>
    <row r="3905" ht="25.15" customHeight="1"/>
    <row r="3906" ht="25.15" customHeight="1"/>
    <row r="3907" ht="25.15" customHeight="1"/>
    <row r="3908" ht="25.15" customHeight="1"/>
    <row r="3909" ht="25.15" customHeight="1"/>
    <row r="3910" ht="25.15" customHeight="1"/>
    <row r="3911" ht="25.15" customHeight="1"/>
    <row r="3912" ht="25.15" customHeight="1"/>
    <row r="3913" ht="25.15" customHeight="1"/>
    <row r="3914" ht="25.15" customHeight="1"/>
    <row r="3915" ht="25.15" customHeight="1"/>
    <row r="3916" ht="25.15" customHeight="1"/>
    <row r="3917" ht="25.15" customHeight="1"/>
    <row r="3918" ht="25.15" customHeight="1"/>
    <row r="3919" ht="25.15" customHeight="1"/>
    <row r="3920" ht="25.15" customHeight="1"/>
    <row r="3921" ht="25.15" customHeight="1"/>
    <row r="3922" ht="25.15" customHeight="1"/>
    <row r="3923" ht="25.15" customHeight="1"/>
    <row r="3924" ht="25.15" customHeight="1"/>
    <row r="3925" ht="25.15" customHeight="1"/>
    <row r="3926" ht="25.15" customHeight="1"/>
    <row r="3927" ht="25.15" customHeight="1"/>
    <row r="3928" ht="25.15" customHeight="1"/>
    <row r="3929" ht="25.15" customHeight="1"/>
    <row r="3930" ht="25.15" customHeight="1"/>
    <row r="3931" ht="25.15" customHeight="1"/>
    <row r="3932" ht="25.15" customHeight="1"/>
    <row r="3933" ht="25.15" customHeight="1"/>
    <row r="3934" ht="25.15" customHeight="1"/>
    <row r="3935" ht="25.15" customHeight="1"/>
    <row r="3936" ht="25.15" customHeight="1"/>
    <row r="3937" ht="25.15" customHeight="1"/>
    <row r="3938" ht="25.15" customHeight="1"/>
    <row r="3939" ht="25.15" customHeight="1"/>
    <row r="3940" ht="25.15" customHeight="1"/>
    <row r="3941" ht="25.15" customHeight="1"/>
    <row r="3942" ht="25.15" customHeight="1"/>
    <row r="3943" ht="25.15" customHeight="1"/>
    <row r="3944" ht="25.15" customHeight="1"/>
    <row r="3945" ht="25.15" customHeight="1"/>
    <row r="3946" ht="25.15" customHeight="1"/>
    <row r="3947" ht="25.15" customHeight="1"/>
    <row r="3948" ht="25.15" customHeight="1"/>
    <row r="3949" ht="25.15" customHeight="1"/>
    <row r="3950" ht="25.15" customHeight="1"/>
    <row r="3951" ht="25.15" customHeight="1"/>
    <row r="3952" ht="25.15" customHeight="1"/>
    <row r="3953" ht="25.15" customHeight="1"/>
    <row r="3954" ht="25.15" customHeight="1"/>
    <row r="3955" ht="25.15" customHeight="1"/>
    <row r="3956" ht="25.15" customHeight="1"/>
    <row r="3957" ht="25.15" customHeight="1"/>
    <row r="3958" ht="25.15" customHeight="1"/>
    <row r="3959" ht="25.15" customHeight="1"/>
    <row r="3960" ht="25.15" customHeight="1"/>
    <row r="3961" ht="25.15" customHeight="1"/>
    <row r="3962" ht="25.15" customHeight="1"/>
    <row r="3963" ht="25.15" customHeight="1"/>
    <row r="3964" ht="25.15" customHeight="1"/>
    <row r="3965" ht="25.15" customHeight="1"/>
    <row r="3966" ht="25.15" customHeight="1"/>
    <row r="3967" ht="25.15" customHeight="1"/>
    <row r="3968" ht="25.15" customHeight="1"/>
    <row r="3969" ht="25.15" customHeight="1"/>
    <row r="3970" ht="25.15" customHeight="1"/>
    <row r="3971" ht="25.15" customHeight="1"/>
    <row r="3972" ht="25.15" customHeight="1"/>
    <row r="3973" ht="25.15" customHeight="1"/>
    <row r="3974" ht="25.15" customHeight="1"/>
    <row r="3975" ht="25.15" customHeight="1"/>
    <row r="3976" ht="25.15" customHeight="1"/>
    <row r="3977" ht="25.15" customHeight="1"/>
    <row r="3978" ht="25.15" customHeight="1"/>
    <row r="3979" ht="25.15" customHeight="1"/>
    <row r="3980" ht="25.15" customHeight="1"/>
    <row r="3981" ht="25.15" customHeight="1"/>
    <row r="3982" ht="25.15" customHeight="1"/>
    <row r="3983" ht="25.15" customHeight="1"/>
    <row r="3984" ht="25.15" customHeight="1"/>
    <row r="3985" ht="25.15" customHeight="1"/>
    <row r="3986" ht="25.15" customHeight="1"/>
    <row r="3987" ht="25.15" customHeight="1"/>
    <row r="3988" ht="25.15" customHeight="1"/>
    <row r="3989" ht="25.15" customHeight="1"/>
    <row r="3990" ht="25.15" customHeight="1"/>
    <row r="3991" ht="25.15" customHeight="1"/>
    <row r="3992" ht="25.15" customHeight="1"/>
    <row r="3993" ht="25.15" customHeight="1"/>
    <row r="3994" ht="25.15" customHeight="1"/>
    <row r="3995" ht="25.15" customHeight="1"/>
    <row r="3996" ht="25.15" customHeight="1"/>
    <row r="3997" ht="25.15" customHeight="1"/>
    <row r="3998" ht="25.15" customHeight="1"/>
    <row r="3999" ht="25.15" customHeight="1"/>
    <row r="4000" ht="25.15" customHeight="1"/>
    <row r="4001" ht="25.15" customHeight="1"/>
    <row r="4002" ht="25.15" customHeight="1"/>
    <row r="4003" ht="25.15" customHeight="1"/>
    <row r="4004" ht="25.15" customHeight="1"/>
    <row r="4005" ht="25.15" customHeight="1"/>
    <row r="4006" ht="25.15" customHeight="1"/>
    <row r="4007" ht="25.15" customHeight="1"/>
    <row r="4008" ht="25.15" customHeight="1"/>
    <row r="4009" ht="25.15" customHeight="1"/>
    <row r="4010" ht="25.15" customHeight="1"/>
    <row r="4011" ht="25.15" customHeight="1"/>
    <row r="4012" ht="25.15" customHeight="1"/>
    <row r="4013" ht="25.15" customHeight="1"/>
    <row r="4014" ht="25.15" customHeight="1"/>
    <row r="4015" ht="25.15" customHeight="1"/>
    <row r="4016" ht="25.15" customHeight="1"/>
    <row r="4017" ht="25.15" customHeight="1"/>
    <row r="4018" ht="25.15" customHeight="1"/>
    <row r="4019" ht="25.15" customHeight="1"/>
    <row r="4020" ht="25.15" customHeight="1"/>
    <row r="4021" ht="25.15" customHeight="1"/>
    <row r="4022" ht="25.15" customHeight="1"/>
    <row r="4023" ht="25.15" customHeight="1"/>
    <row r="4024" ht="25.15" customHeight="1"/>
    <row r="4025" ht="25.15" customHeight="1"/>
    <row r="4026" ht="25.15" customHeight="1"/>
    <row r="4027" ht="25.15" customHeight="1"/>
    <row r="4028" ht="25.15" customHeight="1"/>
    <row r="4029" ht="25.15" customHeight="1"/>
    <row r="4030" ht="25.15" customHeight="1"/>
    <row r="4031" ht="25.15" customHeight="1"/>
    <row r="4032" ht="25.15" customHeight="1"/>
    <row r="4033" ht="25.15" customHeight="1"/>
    <row r="4034" ht="25.15" customHeight="1"/>
    <row r="4035" ht="25.15" customHeight="1"/>
    <row r="4036" ht="25.15" customHeight="1"/>
    <row r="4037" ht="25.15" customHeight="1"/>
    <row r="4038" ht="25.15" customHeight="1"/>
    <row r="4039" ht="25.15" customHeight="1"/>
    <row r="4040" ht="25.15" customHeight="1"/>
    <row r="4041" ht="25.15" customHeight="1"/>
    <row r="4042" ht="25.15" customHeight="1"/>
    <row r="4043" ht="25.15" customHeight="1"/>
    <row r="4044" ht="25.15" customHeight="1"/>
    <row r="4045" ht="25.15" customHeight="1"/>
    <row r="4046" ht="25.15" customHeight="1"/>
    <row r="4047" ht="25.15" customHeight="1"/>
    <row r="4048" ht="25.15" customHeight="1"/>
    <row r="4049" ht="25.15" customHeight="1"/>
    <row r="4050" ht="25.15" customHeight="1"/>
    <row r="4051" ht="25.15" customHeight="1"/>
    <row r="4052" ht="25.15" customHeight="1"/>
    <row r="4053" ht="25.15" customHeight="1"/>
    <row r="4054" ht="25.15" customHeight="1"/>
    <row r="4055" ht="25.15" customHeight="1"/>
    <row r="4056" ht="25.15" customHeight="1"/>
    <row r="4057" ht="25.15" customHeight="1"/>
    <row r="4058" ht="25.15" customHeight="1"/>
    <row r="4059" ht="25.15" customHeight="1"/>
    <row r="4060" ht="25.15" customHeight="1"/>
    <row r="4061" ht="25.15" customHeight="1"/>
    <row r="4062" ht="25.15" customHeight="1"/>
    <row r="4063" ht="25.15" customHeight="1"/>
    <row r="4064" ht="25.15" customHeight="1"/>
    <row r="4065" ht="25.15" customHeight="1"/>
    <row r="4066" ht="25.15" customHeight="1"/>
    <row r="4067" ht="25.15" customHeight="1"/>
    <row r="4068" ht="25.15" customHeight="1"/>
    <row r="4069" ht="25.15" customHeight="1"/>
    <row r="4070" ht="25.15" customHeight="1"/>
    <row r="4071" ht="25.15" customHeight="1"/>
    <row r="4072" ht="25.15" customHeight="1"/>
    <row r="4073" ht="25.15" customHeight="1"/>
    <row r="4074" ht="25.15" customHeight="1"/>
    <row r="4075" ht="25.15" customHeight="1"/>
    <row r="4076" ht="25.15" customHeight="1"/>
    <row r="4077" ht="25.15" customHeight="1"/>
    <row r="4078" ht="25.15" customHeight="1"/>
    <row r="4079" ht="25.15" customHeight="1"/>
    <row r="4080" ht="25.15" customHeight="1"/>
    <row r="4081" ht="25.15" customHeight="1"/>
    <row r="4082" ht="25.15" customHeight="1"/>
    <row r="4083" ht="25.15" customHeight="1"/>
    <row r="4084" ht="25.15" customHeight="1"/>
    <row r="4085" ht="25.15" customHeight="1"/>
    <row r="4086" ht="25.15" customHeight="1"/>
    <row r="4087" ht="25.15" customHeight="1"/>
    <row r="4088" ht="25.15" customHeight="1"/>
    <row r="4089" ht="25.15" customHeight="1"/>
    <row r="4090" ht="25.15" customHeight="1"/>
    <row r="4091" ht="25.15" customHeight="1"/>
    <row r="4092" ht="25.15" customHeight="1"/>
    <row r="4093" ht="25.15" customHeight="1"/>
    <row r="4094" ht="25.15" customHeight="1"/>
    <row r="4095" ht="25.15" customHeight="1"/>
    <row r="4096" ht="25.15" customHeight="1"/>
    <row r="4097" ht="25.15" customHeight="1"/>
    <row r="4098" ht="25.15" customHeight="1"/>
    <row r="4099" ht="25.15" customHeight="1"/>
    <row r="4100" ht="25.15" customHeight="1"/>
    <row r="4101" ht="25.15" customHeight="1"/>
    <row r="4102" ht="25.15" customHeight="1"/>
    <row r="4103" ht="25.15" customHeight="1"/>
    <row r="4104" ht="25.15" customHeight="1"/>
    <row r="4105" ht="25.15" customHeight="1"/>
    <row r="4106" ht="25.15" customHeight="1"/>
    <row r="4107" ht="25.15" customHeight="1"/>
    <row r="4108" ht="25.15" customHeight="1"/>
    <row r="4109" ht="25.15" customHeight="1"/>
    <row r="4110" ht="25.15" customHeight="1"/>
    <row r="4111" ht="25.15" customHeight="1"/>
    <row r="4112" ht="25.15" customHeight="1"/>
    <row r="4113" ht="25.15" customHeight="1"/>
    <row r="4114" ht="25.15" customHeight="1"/>
    <row r="4115" ht="25.15" customHeight="1"/>
    <row r="4116" ht="25.15" customHeight="1"/>
    <row r="4117" ht="25.15" customHeight="1"/>
    <row r="4118" ht="25.15" customHeight="1"/>
    <row r="4119" ht="25.15" customHeight="1"/>
    <row r="4120" ht="25.15" customHeight="1"/>
    <row r="4121" ht="25.15" customHeight="1"/>
    <row r="4122" ht="25.15" customHeight="1"/>
    <row r="4123" ht="25.15" customHeight="1"/>
    <row r="4124" ht="25.15" customHeight="1"/>
    <row r="4125" ht="25.15" customHeight="1"/>
    <row r="4126" ht="25.15" customHeight="1"/>
    <row r="4127" ht="25.15" customHeight="1"/>
    <row r="4128" ht="25.15" customHeight="1"/>
    <row r="4129" ht="25.15" customHeight="1"/>
    <row r="4130" ht="25.15" customHeight="1"/>
    <row r="4131" ht="25.15" customHeight="1"/>
    <row r="4132" ht="25.15" customHeight="1"/>
    <row r="4133" ht="25.15" customHeight="1"/>
    <row r="4134" ht="25.15" customHeight="1"/>
    <row r="4135" ht="25.15" customHeight="1"/>
    <row r="4136" ht="25.15" customHeight="1"/>
    <row r="4137" ht="25.15" customHeight="1"/>
    <row r="4138" ht="25.15" customHeight="1"/>
    <row r="4139" ht="25.15" customHeight="1"/>
    <row r="4140" ht="25.15" customHeight="1"/>
    <row r="4141" ht="25.15" customHeight="1"/>
    <row r="4142" ht="25.15" customHeight="1"/>
    <row r="4143" ht="25.15" customHeight="1"/>
    <row r="4144" ht="25.15" customHeight="1"/>
    <row r="4145" ht="25.15" customHeight="1"/>
    <row r="4146" ht="25.15" customHeight="1"/>
    <row r="4147" ht="25.15" customHeight="1"/>
    <row r="4148" ht="25.15" customHeight="1"/>
    <row r="4149" ht="25.15" customHeight="1"/>
    <row r="4150" ht="25.15" customHeight="1"/>
    <row r="4151" ht="25.15" customHeight="1"/>
    <row r="4152" ht="25.15" customHeight="1"/>
    <row r="4153" ht="25.15" customHeight="1"/>
    <row r="4154" ht="25.15" customHeight="1"/>
    <row r="4155" ht="25.15" customHeight="1"/>
    <row r="4156" ht="25.15" customHeight="1"/>
    <row r="4157" ht="25.15" customHeight="1"/>
    <row r="4158" ht="25.15" customHeight="1"/>
    <row r="4159" ht="25.15" customHeight="1"/>
    <row r="4160" ht="25.15" customHeight="1"/>
    <row r="4161" ht="25.15" customHeight="1"/>
    <row r="4162" ht="25.15" customHeight="1"/>
    <row r="4163" ht="25.15" customHeight="1"/>
    <row r="4164" ht="25.15" customHeight="1"/>
    <row r="4165" ht="25.15" customHeight="1"/>
    <row r="4166" ht="25.15" customHeight="1"/>
    <row r="4167" ht="25.15" customHeight="1"/>
    <row r="4168" ht="25.15" customHeight="1"/>
    <row r="4169" ht="25.15" customHeight="1"/>
    <row r="4170" ht="25.15" customHeight="1"/>
    <row r="4171" ht="25.15" customHeight="1"/>
    <row r="4172" ht="25.15" customHeight="1"/>
    <row r="4173" ht="25.15" customHeight="1"/>
    <row r="4174" ht="25.15" customHeight="1"/>
    <row r="4175" ht="25.15" customHeight="1"/>
    <row r="4176" ht="25.15" customHeight="1"/>
    <row r="4177" ht="25.15" customHeight="1"/>
    <row r="4178" ht="25.15" customHeight="1"/>
    <row r="4179" ht="25.15" customHeight="1"/>
    <row r="4180" ht="25.15" customHeight="1"/>
    <row r="4181" ht="25.15" customHeight="1"/>
    <row r="4182" ht="25.15" customHeight="1"/>
    <row r="4183" ht="25.15" customHeight="1"/>
    <row r="4184" ht="25.15" customHeight="1"/>
    <row r="4185" ht="25.15" customHeight="1"/>
    <row r="4186" ht="25.15" customHeight="1"/>
    <row r="4187" ht="25.15" customHeight="1"/>
    <row r="4188" ht="25.15" customHeight="1"/>
    <row r="4189" ht="25.15" customHeight="1"/>
    <row r="4190" ht="25.15" customHeight="1"/>
    <row r="4191" ht="25.15" customHeight="1"/>
    <row r="4192" ht="25.15" customHeight="1"/>
    <row r="4193" ht="25.15" customHeight="1"/>
    <row r="4194" ht="25.15" customHeight="1"/>
    <row r="4195" ht="25.15" customHeight="1"/>
    <row r="4196" ht="25.15" customHeight="1"/>
    <row r="4197" ht="25.15" customHeight="1"/>
    <row r="4198" ht="25.15" customHeight="1"/>
    <row r="4199" ht="25.15" customHeight="1"/>
    <row r="4200" ht="25.15" customHeight="1"/>
    <row r="4201" ht="25.15" customHeight="1"/>
    <row r="4202" ht="25.15" customHeight="1"/>
    <row r="4203" ht="25.15" customHeight="1"/>
    <row r="4204" ht="25.15" customHeight="1"/>
    <row r="4205" ht="25.15" customHeight="1"/>
    <row r="4206" ht="25.15" customHeight="1"/>
    <row r="4207" ht="25.15" customHeight="1"/>
    <row r="4208" ht="25.15" customHeight="1"/>
    <row r="4209" ht="25.15" customHeight="1"/>
    <row r="4210" ht="25.15" customHeight="1"/>
    <row r="4211" ht="25.15" customHeight="1"/>
    <row r="4212" ht="25.15" customHeight="1"/>
    <row r="4213" ht="25.15" customHeight="1"/>
    <row r="4214" ht="25.15" customHeight="1"/>
    <row r="4215" ht="25.15" customHeight="1"/>
    <row r="4216" ht="25.15" customHeight="1"/>
    <row r="4217" ht="25.15" customHeight="1"/>
    <row r="4218" ht="25.15" customHeight="1"/>
    <row r="4219" ht="25.15" customHeight="1"/>
    <row r="4220" ht="25.15" customHeight="1"/>
    <row r="4221" ht="25.15" customHeight="1"/>
    <row r="4222" ht="25.15" customHeight="1"/>
    <row r="4223" ht="25.15" customHeight="1"/>
    <row r="4224" ht="25.15" customHeight="1"/>
    <row r="4225" ht="25.15" customHeight="1"/>
    <row r="4226" ht="25.15" customHeight="1"/>
    <row r="4227" ht="25.15" customHeight="1"/>
    <row r="4228" ht="25.15" customHeight="1"/>
    <row r="4229" ht="25.15" customHeight="1"/>
    <row r="4230" ht="25.15" customHeight="1"/>
    <row r="4231" ht="25.15" customHeight="1"/>
    <row r="4232" ht="25.15" customHeight="1"/>
    <row r="4233" ht="25.15" customHeight="1"/>
    <row r="4234" ht="25.15" customHeight="1"/>
    <row r="4235" ht="25.15" customHeight="1"/>
    <row r="4236" ht="25.15" customHeight="1"/>
    <row r="4237" ht="25.15" customHeight="1"/>
    <row r="4238" ht="25.15" customHeight="1"/>
    <row r="4239" ht="25.15" customHeight="1"/>
    <row r="4240" ht="25.15" customHeight="1"/>
    <row r="4241" ht="25.15" customHeight="1"/>
    <row r="4242" ht="25.15" customHeight="1"/>
    <row r="4243" ht="25.15" customHeight="1"/>
    <row r="4244" ht="25.15" customHeight="1"/>
    <row r="4245" ht="25.15" customHeight="1"/>
    <row r="4246" ht="25.15" customHeight="1"/>
    <row r="4247" ht="25.15" customHeight="1"/>
    <row r="4248" ht="25.15" customHeight="1"/>
    <row r="4249" ht="25.15" customHeight="1"/>
    <row r="4250" ht="25.15" customHeight="1"/>
    <row r="4251" ht="25.15" customHeight="1"/>
    <row r="4252" ht="25.15" customHeight="1"/>
    <row r="4253" ht="25.15" customHeight="1"/>
    <row r="4254" ht="25.15" customHeight="1"/>
    <row r="4255" ht="25.15" customHeight="1"/>
    <row r="4256" ht="25.15" customHeight="1"/>
    <row r="4257" ht="25.15" customHeight="1"/>
    <row r="4258" ht="25.15" customHeight="1"/>
    <row r="4259" ht="25.15" customHeight="1"/>
    <row r="4260" ht="25.15" customHeight="1"/>
    <row r="4261" ht="25.15" customHeight="1"/>
    <row r="4262" ht="25.15" customHeight="1"/>
    <row r="4263" ht="25.15" customHeight="1"/>
    <row r="4264" ht="25.15" customHeight="1"/>
    <row r="4265" ht="25.15" customHeight="1"/>
    <row r="4266" ht="25.15" customHeight="1"/>
    <row r="4267" ht="25.15" customHeight="1"/>
    <row r="4268" ht="25.15" customHeight="1"/>
    <row r="4269" ht="25.15" customHeight="1"/>
    <row r="4270" ht="25.15" customHeight="1"/>
    <row r="4271" ht="25.15" customHeight="1"/>
    <row r="4272" ht="25.15" customHeight="1"/>
    <row r="4273" ht="25.15" customHeight="1"/>
    <row r="4274" ht="25.15" customHeight="1"/>
    <row r="4275" ht="25.15" customHeight="1"/>
    <row r="4276" ht="25.15" customHeight="1"/>
    <row r="4277" ht="25.15" customHeight="1"/>
    <row r="4278" ht="25.15" customHeight="1"/>
    <row r="4279" ht="25.15" customHeight="1"/>
    <row r="4280" ht="25.15" customHeight="1"/>
    <row r="4281" ht="25.15" customHeight="1"/>
    <row r="4282" ht="25.15" customHeight="1"/>
    <row r="4283" ht="25.15" customHeight="1"/>
    <row r="4284" ht="25.15" customHeight="1"/>
    <row r="4285" ht="25.15" customHeight="1"/>
    <row r="4286" ht="25.15" customHeight="1"/>
    <row r="4287" ht="25.15" customHeight="1"/>
    <row r="4288" ht="25.15" customHeight="1"/>
    <row r="4289" ht="25.15" customHeight="1"/>
    <row r="4290" ht="25.15" customHeight="1"/>
    <row r="4291" ht="25.15" customHeight="1"/>
    <row r="4292" ht="25.15" customHeight="1"/>
    <row r="4293" ht="25.15" customHeight="1"/>
    <row r="4294" ht="25.15" customHeight="1"/>
    <row r="4295" ht="25.15" customHeight="1"/>
    <row r="4296" ht="25.15" customHeight="1"/>
    <row r="4297" ht="25.15" customHeight="1"/>
    <row r="4298" ht="25.15" customHeight="1"/>
    <row r="4299" ht="25.15" customHeight="1"/>
    <row r="4300" ht="25.15" customHeight="1"/>
    <row r="4301" ht="25.15" customHeight="1"/>
    <row r="4302" ht="25.15" customHeight="1"/>
    <row r="4303" ht="25.15" customHeight="1"/>
    <row r="4304" ht="25.15" customHeight="1"/>
    <row r="4305" ht="25.15" customHeight="1"/>
    <row r="4306" ht="25.15" customHeight="1"/>
    <row r="4307" ht="25.15" customHeight="1"/>
    <row r="4308" ht="25.15" customHeight="1"/>
    <row r="4309" ht="25.15" customHeight="1"/>
    <row r="4310" ht="25.15" customHeight="1"/>
    <row r="4311" ht="25.15" customHeight="1"/>
    <row r="4312" ht="25.15" customHeight="1"/>
    <row r="4313" ht="25.15" customHeight="1"/>
    <row r="4314" ht="25.15" customHeight="1"/>
    <row r="4315" ht="25.15" customHeight="1"/>
    <row r="4316" ht="25.15" customHeight="1"/>
    <row r="4317" ht="25.15" customHeight="1"/>
    <row r="4318" ht="25.15" customHeight="1"/>
    <row r="4319" ht="25.15" customHeight="1"/>
    <row r="4320" ht="25.15" customHeight="1"/>
    <row r="4321" ht="25.15" customHeight="1"/>
    <row r="4322" ht="25.15" customHeight="1"/>
    <row r="4323" ht="25.15" customHeight="1"/>
    <row r="4324" ht="25.15" customHeight="1"/>
    <row r="4325" ht="25.15" customHeight="1"/>
    <row r="4326" ht="25.15" customHeight="1"/>
    <row r="4327" ht="25.15" customHeight="1"/>
    <row r="4328" ht="25.15" customHeight="1"/>
    <row r="4329" ht="25.15" customHeight="1"/>
    <row r="4330" ht="25.15" customHeight="1"/>
    <row r="4331" ht="25.15" customHeight="1"/>
    <row r="4332" ht="25.15" customHeight="1"/>
    <row r="4333" ht="25.15" customHeight="1"/>
    <row r="4334" ht="25.15" customHeight="1"/>
    <row r="4335" ht="25.15" customHeight="1"/>
    <row r="4336" ht="25.15" customHeight="1"/>
    <row r="4337" ht="25.15" customHeight="1"/>
    <row r="4338" ht="25.15" customHeight="1"/>
    <row r="4339" ht="25.15" customHeight="1"/>
    <row r="4340" ht="25.15" customHeight="1"/>
    <row r="4341" ht="25.15" customHeight="1"/>
    <row r="4342" ht="25.15" customHeight="1"/>
    <row r="4343" ht="25.15" customHeight="1"/>
    <row r="4344" ht="25.15" customHeight="1"/>
    <row r="4345" ht="25.15" customHeight="1"/>
    <row r="4346" ht="25.15" customHeight="1"/>
    <row r="4347" ht="25.15" customHeight="1"/>
    <row r="4348" ht="25.15" customHeight="1"/>
    <row r="4349" ht="25.15" customHeight="1"/>
    <row r="4350" ht="25.15" customHeight="1"/>
    <row r="4351" ht="25.15" customHeight="1"/>
    <row r="4352" ht="25.15" customHeight="1"/>
    <row r="4353" ht="25.15" customHeight="1"/>
    <row r="4354" ht="25.15" customHeight="1"/>
    <row r="4355" ht="25.15" customHeight="1"/>
    <row r="4356" ht="25.15" customHeight="1"/>
    <row r="4357" ht="25.15" customHeight="1"/>
    <row r="4358" ht="25.15" customHeight="1"/>
    <row r="4359" ht="25.15" customHeight="1"/>
    <row r="4360" ht="25.15" customHeight="1"/>
    <row r="4361" ht="25.15" customHeight="1"/>
    <row r="4362" ht="25.15" customHeight="1"/>
    <row r="4363" ht="25.15" customHeight="1"/>
    <row r="4364" ht="25.15" customHeight="1"/>
    <row r="4365" ht="25.15" customHeight="1"/>
    <row r="4366" ht="25.15" customHeight="1"/>
    <row r="4367" ht="25.15" customHeight="1"/>
    <row r="4368" ht="25.15" customHeight="1"/>
    <row r="4369" ht="25.15" customHeight="1"/>
    <row r="4370" ht="25.15" customHeight="1"/>
    <row r="4371" ht="25.15" customHeight="1"/>
    <row r="4372" ht="25.15" customHeight="1"/>
    <row r="4373" ht="25.15" customHeight="1"/>
    <row r="4374" ht="25.15" customHeight="1"/>
    <row r="4375" ht="25.15" customHeight="1"/>
    <row r="4376" ht="25.15" customHeight="1"/>
    <row r="4377" ht="25.15" customHeight="1"/>
    <row r="4378" ht="25.15" customHeight="1"/>
    <row r="4379" ht="25.15" customHeight="1"/>
    <row r="4380" ht="25.15" customHeight="1"/>
    <row r="4381" ht="25.15" customHeight="1"/>
    <row r="4382" ht="25.15" customHeight="1"/>
    <row r="4383" ht="25.15" customHeight="1"/>
    <row r="4384" ht="25.15" customHeight="1"/>
    <row r="4385" ht="25.15" customHeight="1"/>
    <row r="4386" ht="25.15" customHeight="1"/>
    <row r="4387" ht="25.15" customHeight="1"/>
    <row r="4388" ht="25.15" customHeight="1"/>
    <row r="4389" ht="25.15" customHeight="1"/>
    <row r="4390" ht="25.15" customHeight="1"/>
    <row r="4391" ht="25.15" customHeight="1"/>
    <row r="4392" ht="25.15" customHeight="1"/>
    <row r="4393" ht="25.15" customHeight="1"/>
    <row r="4394" ht="25.15" customHeight="1"/>
    <row r="4395" ht="25.15" customHeight="1"/>
    <row r="4396" ht="25.15" customHeight="1"/>
    <row r="4397" ht="25.15" customHeight="1"/>
    <row r="4398" ht="25.15" customHeight="1"/>
    <row r="4399" ht="25.15" customHeight="1"/>
    <row r="4400" ht="25.15" customHeight="1"/>
    <row r="4401" ht="25.15" customHeight="1"/>
    <row r="4402" ht="25.15" customHeight="1"/>
    <row r="4403" ht="25.15" customHeight="1"/>
    <row r="4404" ht="25.15" customHeight="1"/>
    <row r="4405" ht="25.15" customHeight="1"/>
    <row r="4406" ht="25.15" customHeight="1"/>
    <row r="4407" ht="25.15" customHeight="1"/>
    <row r="4408" ht="25.15" customHeight="1"/>
    <row r="4409" ht="25.15" customHeight="1"/>
    <row r="4410" ht="25.15" customHeight="1"/>
    <row r="4411" ht="25.15" customHeight="1"/>
    <row r="4412" ht="25.15" customHeight="1"/>
    <row r="4413" ht="25.15" customHeight="1"/>
    <row r="4414" ht="25.15" customHeight="1"/>
    <row r="4415" ht="25.15" customHeight="1"/>
    <row r="4416" ht="25.15" customHeight="1"/>
    <row r="4417" ht="25.15" customHeight="1"/>
    <row r="4418" ht="25.15" customHeight="1"/>
    <row r="4419" ht="25.15" customHeight="1"/>
    <row r="4420" ht="25.15" customHeight="1"/>
    <row r="4421" ht="25.15" customHeight="1"/>
    <row r="4422" ht="25.15" customHeight="1"/>
    <row r="4423" ht="25.15" customHeight="1"/>
    <row r="4424" ht="25.15" customHeight="1"/>
    <row r="4425" ht="25.15" customHeight="1"/>
    <row r="4426" ht="25.15" customHeight="1"/>
    <row r="4427" ht="25.15" customHeight="1"/>
    <row r="4428" ht="25.15" customHeight="1"/>
    <row r="4429" ht="25.15" customHeight="1"/>
    <row r="4430" ht="25.15" customHeight="1"/>
    <row r="4431" ht="25.15" customHeight="1"/>
    <row r="4432" ht="25.15" customHeight="1"/>
    <row r="4433" ht="25.15" customHeight="1"/>
    <row r="4434" ht="25.15" customHeight="1"/>
    <row r="4435" ht="25.15" customHeight="1"/>
    <row r="4436" ht="25.15" customHeight="1"/>
    <row r="4437" ht="25.15" customHeight="1"/>
    <row r="4438" ht="25.15" customHeight="1"/>
    <row r="4439" ht="25.15" customHeight="1"/>
    <row r="4440" ht="25.15" customHeight="1"/>
    <row r="4441" ht="25.15" customHeight="1"/>
    <row r="4442" ht="25.15" customHeight="1"/>
    <row r="4443" ht="25.15" customHeight="1"/>
    <row r="4444" ht="25.15" customHeight="1"/>
    <row r="4445" ht="25.15" customHeight="1"/>
    <row r="4446" ht="25.15" customHeight="1"/>
    <row r="4447" ht="25.15" customHeight="1"/>
    <row r="4448" ht="25.15" customHeight="1"/>
    <row r="4449" ht="25.15" customHeight="1"/>
    <row r="4450" ht="25.15" customHeight="1"/>
    <row r="4451" ht="25.15" customHeight="1"/>
    <row r="4452" ht="25.15" customHeight="1"/>
    <row r="4453" ht="25.15" customHeight="1"/>
    <row r="4454" ht="25.15" customHeight="1"/>
    <row r="4455" ht="25.15" customHeight="1"/>
    <row r="4456" ht="25.15" customHeight="1"/>
    <row r="4457" ht="25.15" customHeight="1"/>
    <row r="4458" ht="25.15" customHeight="1"/>
    <row r="4459" ht="25.15" customHeight="1"/>
    <row r="4460" ht="25.15" customHeight="1"/>
    <row r="4461" ht="25.15" customHeight="1"/>
    <row r="4462" ht="25.15" customHeight="1"/>
    <row r="4463" ht="25.15" customHeight="1"/>
    <row r="4464" ht="25.15" customHeight="1"/>
    <row r="4465" ht="25.15" customHeight="1"/>
    <row r="4466" ht="25.15" customHeight="1"/>
    <row r="4467" ht="25.15" customHeight="1"/>
    <row r="4468" ht="25.15" customHeight="1"/>
    <row r="4469" ht="25.15" customHeight="1"/>
    <row r="4470" ht="25.15" customHeight="1"/>
    <row r="4471" ht="25.15" customHeight="1"/>
    <row r="4472" ht="25.15" customHeight="1"/>
    <row r="4473" ht="25.15" customHeight="1"/>
    <row r="4474" ht="25.15" customHeight="1"/>
    <row r="4475" ht="25.15" customHeight="1"/>
    <row r="4476" ht="25.15" customHeight="1"/>
    <row r="4477" ht="25.15" customHeight="1"/>
    <row r="4478" ht="25.15" customHeight="1"/>
    <row r="4479" ht="25.15" customHeight="1"/>
    <row r="4480" ht="25.15" customHeight="1"/>
    <row r="4481" ht="25.15" customHeight="1"/>
    <row r="4482" ht="25.15" customHeight="1"/>
    <row r="4483" ht="25.15" customHeight="1"/>
    <row r="4484" ht="25.15" customHeight="1"/>
    <row r="4485" ht="25.15" customHeight="1"/>
    <row r="4486" ht="25.15" customHeight="1"/>
    <row r="4487" ht="25.15" customHeight="1"/>
    <row r="4488" ht="25.15" customHeight="1"/>
    <row r="4489" ht="25.15" customHeight="1"/>
    <row r="4490" ht="25.15" customHeight="1"/>
    <row r="4491" ht="25.15" customHeight="1"/>
    <row r="4492" ht="25.15" customHeight="1"/>
    <row r="4493" ht="25.15" customHeight="1"/>
    <row r="4494" ht="25.15" customHeight="1"/>
    <row r="4495" ht="25.15" customHeight="1"/>
    <row r="4496" ht="25.15" customHeight="1"/>
    <row r="4497" ht="25.15" customHeight="1"/>
    <row r="4498" ht="25.15" customHeight="1"/>
    <row r="4499" ht="25.15" customHeight="1"/>
    <row r="4500" ht="25.15" customHeight="1"/>
    <row r="4501" ht="25.15" customHeight="1"/>
    <row r="4502" ht="25.15" customHeight="1"/>
    <row r="4503" ht="25.15" customHeight="1"/>
    <row r="4504" ht="25.15" customHeight="1"/>
    <row r="4505" ht="25.15" customHeight="1"/>
    <row r="4506" ht="25.15" customHeight="1"/>
    <row r="4507" ht="25.15" customHeight="1"/>
    <row r="4508" ht="25.15" customHeight="1"/>
    <row r="4509" ht="25.15" customHeight="1"/>
    <row r="4510" ht="25.15" customHeight="1"/>
    <row r="4511" ht="25.15" customHeight="1"/>
    <row r="4512" ht="25.15" customHeight="1"/>
    <row r="4513" ht="25.15" customHeight="1"/>
    <row r="4514" ht="25.15" customHeight="1"/>
    <row r="4515" ht="25.15" customHeight="1"/>
    <row r="4516" ht="25.15" customHeight="1"/>
    <row r="4517" ht="25.15" customHeight="1"/>
    <row r="4518" ht="25.15" customHeight="1"/>
    <row r="4519" ht="25.15" customHeight="1"/>
    <row r="4520" ht="25.15" customHeight="1"/>
    <row r="4521" ht="25.15" customHeight="1"/>
    <row r="4522" ht="25.15" customHeight="1"/>
    <row r="4523" ht="25.15" customHeight="1"/>
    <row r="4524" ht="25.15" customHeight="1"/>
  </sheetData>
  <sheetProtection algorithmName="SHA-512" hashValue="OGKR+rfXZJDgwaJr8RHRoJQLXH8PP4lQM0zDm+ERpFiboYbNxyVLI2pcLMOW83cE8lOcGZ1xiQSawYNBiXbUbQ==" saltValue="uTfPnY1Eoqix1svamakifw==" spinCount="100000" sheet="1" objects="1" scenarios="1"/>
  <mergeCells count="3">
    <mergeCell ref="D1:E1"/>
    <mergeCell ref="H11:I11"/>
    <mergeCell ref="B13:E13"/>
  </mergeCells>
  <pageMargins left="0.31496062992125984" right="0.31496062992125984" top="0.74803149606299213" bottom="0.74803149606299213" header="0.31496062992125984" footer="0.31496062992125984"/>
  <pageSetup orientation="portrait" r:id="rId1"/>
  <headerFooter>
    <oddFooter>&amp;C&amp;"Arial,Normal"&amp;8Page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election activeCell="F12" sqref="F12"/>
    </sheetView>
  </sheetViews>
  <sheetFormatPr baseColWidth="10" defaultColWidth="14.85546875" defaultRowHeight="15"/>
  <cols>
    <col min="1" max="1" width="8.28515625" style="172" customWidth="1"/>
    <col min="2" max="2" width="51.28515625" style="172" customWidth="1"/>
    <col min="3" max="3" width="9.85546875" style="271" customWidth="1"/>
    <col min="4" max="4" width="7.7109375" style="319" customWidth="1"/>
    <col min="5" max="5" width="10.5703125" style="171" customWidth="1"/>
    <col min="6" max="6" width="12.28515625" style="171" customWidth="1"/>
    <col min="7" max="7" width="3.140625" style="269" customWidth="1"/>
    <col min="8" max="8" width="25.85546875" style="269" customWidth="1"/>
    <col min="9" max="9" width="7.42578125" style="270" customWidth="1"/>
    <col min="10" max="10" width="8" style="270" customWidth="1"/>
    <col min="11" max="11" width="8.7109375" style="270" customWidth="1"/>
    <col min="12" max="12" width="6.7109375" style="270" customWidth="1"/>
    <col min="13" max="14" width="9.5703125" style="270" customWidth="1"/>
    <col min="15" max="16" width="14.85546875" style="270"/>
    <col min="17" max="19" width="14.85546875" style="271"/>
    <col min="20" max="16384" width="14.85546875" style="172"/>
  </cols>
  <sheetData>
    <row r="1" spans="1:19" ht="52.5" customHeight="1">
      <c r="A1" s="263"/>
      <c r="B1" s="170" t="str">
        <f>IF([1]SOMMAIRE!M5="x",[1]SOMMAIRE!N5,IF([1]SOMMAIRE!M7="x",[1]SOMMAIRE!N7,IF([1]SOMMAIRE!M9="x",[1]SOMMAIRE!N9)))</f>
        <v>3195, boul. de la Pinière, bureau 203, 
Terrebonne, Québec, J6X 4P7
(450) 492-2229</v>
      </c>
      <c r="C1" s="264"/>
      <c r="D1" s="265"/>
      <c r="E1" s="266"/>
      <c r="F1" s="267" t="s">
        <v>82</v>
      </c>
      <c r="G1" s="268"/>
    </row>
    <row r="2" spans="1:19" ht="22.9" customHeight="1">
      <c r="A2" s="272" t="s">
        <v>0</v>
      </c>
      <c r="B2" s="179" t="str">
        <f>IF([1]SOMMAIRE!D4&lt;&gt;"",[1]SOMMAIRE!D4,"Compléter SOMMAIRE")</f>
        <v>Ville de l'Assomption</v>
      </c>
      <c r="C2" s="273"/>
      <c r="D2" s="274" t="s">
        <v>209</v>
      </c>
      <c r="E2" s="462" t="s">
        <v>162</v>
      </c>
      <c r="F2" s="463"/>
      <c r="G2" s="268"/>
    </row>
    <row r="3" spans="1:19" ht="3.75" customHeight="1">
      <c r="A3" s="272"/>
      <c r="B3" s="275"/>
      <c r="C3" s="273"/>
      <c r="D3" s="276"/>
      <c r="E3" s="277"/>
      <c r="F3" s="278"/>
      <c r="G3" s="268"/>
    </row>
    <row r="4" spans="1:19" ht="22.9" customHeight="1">
      <c r="A4" s="277" t="s">
        <v>2</v>
      </c>
      <c r="B4" s="187" t="str">
        <f>IF([1]SOMMAIRE!D3&lt;&gt;"",[1]SOMMAIRE!D3,"Compléter SOMMAIRE")</f>
        <v>Rénovation du chalet du Parc André-Courcelles</v>
      </c>
      <c r="C4" s="273"/>
      <c r="D4" s="274" t="s">
        <v>1</v>
      </c>
      <c r="E4" s="464" t="str">
        <f>IF([1]SOMMAIRE!D16&lt;&gt;"",[1]SOMMAIRE!D16,"Compléter SOMMAIRE")</f>
        <v>03-04646</v>
      </c>
      <c r="F4" s="465"/>
      <c r="G4" s="268"/>
    </row>
    <row r="5" spans="1:19" ht="6" customHeight="1">
      <c r="A5" s="272"/>
      <c r="B5" s="275"/>
      <c r="C5" s="273"/>
      <c r="D5" s="276"/>
      <c r="E5" s="277"/>
      <c r="F5" s="278"/>
      <c r="G5" s="268"/>
    </row>
    <row r="6" spans="1:19" ht="22.9" customHeight="1">
      <c r="A6" s="272"/>
      <c r="B6" s="321"/>
      <c r="C6" s="273"/>
      <c r="D6" s="274"/>
      <c r="E6" s="466"/>
      <c r="F6" s="467"/>
      <c r="G6" s="268"/>
    </row>
    <row r="7" spans="1:19" ht="5.65" customHeight="1">
      <c r="A7" s="279"/>
      <c r="B7" s="280"/>
      <c r="C7" s="281"/>
      <c r="D7" s="282"/>
      <c r="E7" s="283"/>
      <c r="F7" s="284"/>
      <c r="G7" s="268"/>
    </row>
    <row r="8" spans="1:19" s="294" customFormat="1" ht="27.75" customHeight="1">
      <c r="A8" s="285" t="s">
        <v>12</v>
      </c>
      <c r="B8" s="286" t="s">
        <v>13</v>
      </c>
      <c r="C8" s="287" t="s">
        <v>14</v>
      </c>
      <c r="D8" s="287" t="s">
        <v>15</v>
      </c>
      <c r="E8" s="287" t="s">
        <v>16</v>
      </c>
      <c r="F8" s="288" t="s">
        <v>17</v>
      </c>
      <c r="G8" s="289"/>
      <c r="H8" s="290"/>
      <c r="I8" s="291"/>
      <c r="J8" s="292"/>
      <c r="K8" s="292"/>
      <c r="L8" s="292"/>
      <c r="M8" s="292"/>
      <c r="N8" s="292"/>
      <c r="O8" s="293"/>
      <c r="P8" s="292"/>
      <c r="Q8" s="292"/>
      <c r="R8" s="291"/>
      <c r="S8" s="291"/>
    </row>
    <row r="9" spans="1:19" s="118" customFormat="1" ht="7.15" customHeight="1">
      <c r="A9" s="295"/>
      <c r="B9" s="296"/>
      <c r="C9" s="296"/>
      <c r="D9" s="296"/>
      <c r="E9" s="296"/>
      <c r="F9" s="297"/>
      <c r="I9" s="298"/>
      <c r="J9" s="298"/>
      <c r="K9" s="298"/>
      <c r="L9" s="298"/>
      <c r="M9" s="298"/>
      <c r="N9" s="298"/>
      <c r="O9" s="298"/>
      <c r="P9" s="298"/>
      <c r="Q9" s="298"/>
      <c r="R9" s="298"/>
      <c r="S9" s="298"/>
    </row>
    <row r="10" spans="1:19" s="118" customFormat="1" ht="19.5" customHeight="1">
      <c r="A10" s="299">
        <v>1</v>
      </c>
      <c r="B10" s="300" t="s">
        <v>84</v>
      </c>
      <c r="C10" s="301"/>
      <c r="D10" s="301"/>
      <c r="E10" s="301"/>
      <c r="F10" s="302"/>
      <c r="I10" s="298"/>
      <c r="J10" s="298"/>
      <c r="K10" s="298"/>
      <c r="L10" s="298"/>
      <c r="M10" s="298"/>
      <c r="N10" s="298"/>
      <c r="O10" s="298"/>
      <c r="P10" s="298"/>
      <c r="Q10" s="298"/>
      <c r="R10" s="298"/>
      <c r="S10" s="298"/>
    </row>
    <row r="11" spans="1:19" s="118" customFormat="1" ht="7.15" customHeight="1">
      <c r="A11" s="303"/>
      <c r="B11" s="301"/>
      <c r="C11" s="301"/>
      <c r="D11" s="301"/>
      <c r="E11" s="301"/>
      <c r="F11" s="302"/>
      <c r="I11" s="298"/>
      <c r="J11" s="298"/>
      <c r="K11" s="298"/>
      <c r="L11" s="298"/>
      <c r="M11" s="298"/>
      <c r="N11" s="298"/>
      <c r="O11" s="298"/>
      <c r="P11" s="298"/>
      <c r="Q11" s="298"/>
      <c r="R11" s="298"/>
      <c r="S11" s="298"/>
    </row>
    <row r="12" spans="1:19" s="222" customFormat="1" ht="18" customHeight="1">
      <c r="A12" s="304">
        <v>1.1000000000000001</v>
      </c>
      <c r="B12" s="305" t="s">
        <v>85</v>
      </c>
      <c r="C12" s="306" t="s">
        <v>18</v>
      </c>
      <c r="D12" s="306" t="s">
        <v>19</v>
      </c>
      <c r="E12" s="320">
        <v>1</v>
      </c>
      <c r="F12" s="307">
        <f>E12*C12</f>
        <v>1</v>
      </c>
      <c r="G12" s="268"/>
      <c r="H12" s="268"/>
      <c r="I12" s="270"/>
      <c r="J12" s="270"/>
      <c r="K12" s="270"/>
      <c r="L12" s="270"/>
      <c r="M12" s="270"/>
      <c r="N12" s="270"/>
      <c r="O12" s="270"/>
      <c r="P12" s="270"/>
      <c r="Q12" s="271"/>
      <c r="R12" s="271"/>
      <c r="S12" s="271"/>
    </row>
    <row r="13" spans="1:19" s="222" customFormat="1" ht="18" customHeight="1">
      <c r="A13" s="304">
        <v>1.2</v>
      </c>
      <c r="B13" s="305" t="s">
        <v>52</v>
      </c>
      <c r="C13" s="306" t="s">
        <v>18</v>
      </c>
      <c r="D13" s="306" t="s">
        <v>19</v>
      </c>
      <c r="E13" s="320"/>
      <c r="F13" s="307">
        <f t="shared" ref="F13:F16" si="0">E13*C13</f>
        <v>0</v>
      </c>
      <c r="G13" s="268"/>
      <c r="H13" s="268"/>
      <c r="I13" s="270"/>
      <c r="J13" s="270"/>
      <c r="K13" s="270"/>
      <c r="L13" s="270"/>
      <c r="M13" s="270"/>
      <c r="N13" s="270"/>
      <c r="O13" s="270"/>
      <c r="P13" s="270"/>
      <c r="Q13" s="271"/>
      <c r="R13" s="271"/>
      <c r="S13" s="271"/>
    </row>
    <row r="14" spans="1:19" s="222" customFormat="1" ht="18" customHeight="1">
      <c r="A14" s="304">
        <f t="shared" ref="A14:A15" si="1">A13+0.1</f>
        <v>1.3</v>
      </c>
      <c r="B14" s="305" t="s">
        <v>87</v>
      </c>
      <c r="C14" s="306" t="s">
        <v>18</v>
      </c>
      <c r="D14" s="306" t="s">
        <v>19</v>
      </c>
      <c r="E14" s="320"/>
      <c r="F14" s="307">
        <f t="shared" si="0"/>
        <v>0</v>
      </c>
      <c r="G14" s="268"/>
      <c r="H14" s="268"/>
      <c r="I14" s="270"/>
      <c r="J14" s="270"/>
      <c r="K14" s="270"/>
      <c r="L14" s="270"/>
      <c r="M14" s="270"/>
      <c r="N14" s="270"/>
      <c r="O14" s="270"/>
      <c r="P14" s="270"/>
      <c r="Q14" s="271"/>
      <c r="R14" s="271"/>
      <c r="S14" s="271"/>
    </row>
    <row r="15" spans="1:19" s="222" customFormat="1" ht="18" customHeight="1">
      <c r="A15" s="304">
        <f t="shared" si="1"/>
        <v>1.4000000000000001</v>
      </c>
      <c r="B15" s="305" t="s">
        <v>88</v>
      </c>
      <c r="C15" s="306" t="s">
        <v>18</v>
      </c>
      <c r="D15" s="306" t="s">
        <v>19</v>
      </c>
      <c r="E15" s="320"/>
      <c r="F15" s="307">
        <f t="shared" si="0"/>
        <v>0</v>
      </c>
      <c r="G15" s="268"/>
      <c r="H15" s="268"/>
      <c r="I15" s="270"/>
      <c r="J15" s="270"/>
      <c r="K15" s="270"/>
      <c r="L15" s="270"/>
      <c r="M15" s="270"/>
      <c r="N15" s="270"/>
      <c r="O15" s="270"/>
      <c r="P15" s="270"/>
      <c r="Q15" s="271"/>
      <c r="R15" s="271"/>
      <c r="S15" s="271"/>
    </row>
    <row r="16" spans="1:19" s="222" customFormat="1" ht="18" customHeight="1">
      <c r="A16" s="304">
        <v>1.5</v>
      </c>
      <c r="B16" s="305" t="s">
        <v>228</v>
      </c>
      <c r="C16" s="306" t="s">
        <v>229</v>
      </c>
      <c r="D16" s="306" t="s">
        <v>230</v>
      </c>
      <c r="E16" s="320"/>
      <c r="F16" s="307">
        <f t="shared" si="0"/>
        <v>0</v>
      </c>
      <c r="G16" s="268"/>
      <c r="H16" s="268"/>
      <c r="I16" s="270"/>
      <c r="J16" s="270"/>
      <c r="K16" s="270"/>
      <c r="L16" s="270"/>
      <c r="M16" s="270"/>
      <c r="N16" s="270"/>
      <c r="O16" s="270"/>
      <c r="P16" s="270"/>
      <c r="Q16" s="271"/>
      <c r="R16" s="271"/>
      <c r="S16" s="271"/>
    </row>
    <row r="17" spans="1:19" s="222" customFormat="1" ht="14.25" customHeight="1">
      <c r="A17" s="308"/>
      <c r="B17" s="309"/>
      <c r="C17" s="310"/>
      <c r="D17" s="310"/>
      <c r="E17" s="311"/>
      <c r="F17" s="312"/>
      <c r="G17" s="268"/>
      <c r="H17" s="268"/>
      <c r="I17" s="270"/>
      <c r="J17" s="270"/>
      <c r="K17" s="270"/>
      <c r="L17" s="270"/>
      <c r="M17" s="270"/>
      <c r="N17" s="270"/>
      <c r="O17" s="270"/>
      <c r="P17" s="270"/>
      <c r="Q17" s="271"/>
      <c r="R17" s="271"/>
      <c r="S17" s="271"/>
    </row>
    <row r="18" spans="1:19" s="222" customFormat="1" ht="14.25" customHeight="1">
      <c r="A18" s="308"/>
      <c r="B18" s="309"/>
      <c r="C18" s="310"/>
      <c r="D18" s="310"/>
      <c r="E18" s="311"/>
      <c r="F18" s="312"/>
      <c r="G18" s="268"/>
      <c r="H18" s="268"/>
      <c r="I18" s="270"/>
      <c r="J18" s="270"/>
      <c r="K18" s="270"/>
      <c r="L18" s="270"/>
      <c r="M18" s="270"/>
      <c r="N18" s="270"/>
      <c r="O18" s="270"/>
      <c r="P18" s="270"/>
      <c r="Q18" s="271"/>
      <c r="R18" s="271"/>
      <c r="S18" s="271"/>
    </row>
    <row r="19" spans="1:19" s="269" customFormat="1" ht="18" customHeight="1">
      <c r="A19" s="313"/>
      <c r="B19" s="314" t="s">
        <v>86</v>
      </c>
      <c r="C19" s="315"/>
      <c r="D19" s="316"/>
      <c r="E19" s="317"/>
      <c r="F19" s="318">
        <f>SUM(F12:F16)</f>
        <v>1</v>
      </c>
      <c r="I19" s="270"/>
      <c r="J19" s="270"/>
      <c r="K19" s="270"/>
      <c r="L19" s="270"/>
      <c r="M19" s="270"/>
      <c r="N19" s="270"/>
      <c r="O19" s="270"/>
      <c r="P19" s="270"/>
      <c r="Q19" s="271"/>
      <c r="R19" s="271"/>
      <c r="S19" s="271"/>
    </row>
    <row r="32" spans="1:19" ht="24.6" customHeight="1"/>
    <row r="34" ht="24" customHeight="1"/>
  </sheetData>
  <sheetProtection algorithmName="SHA-512" hashValue="bxagD0TAXxJKwbwhu/tHHejHWEXGjJ6yGwZh7+PxsgycUZLfpk85p99feXM54fiVlZcztxy0HfG4QE9ZW7kGLA==" saltValue="yXe+5HK78ka4NSUvlMJgoA==" spinCount="100000" sheet="1" objects="1" scenarios="1"/>
  <mergeCells count="3">
    <mergeCell ref="E2:F2"/>
    <mergeCell ref="E4:F4"/>
    <mergeCell ref="E6:F6"/>
  </mergeCells>
  <dataValidations count="1">
    <dataValidation allowBlank="1" showInputMessage="1" sqref="B12:B18"/>
  </dataValidations>
  <pageMargins left="0.31496062992125984" right="0.31496062992125984" top="0.74803149606299213" bottom="0.35433070866141736" header="0.31496062992125984" footer="0.31496062992125984"/>
  <pageSetup orientation="portrait" r:id="rId1"/>
  <headerFooter>
    <oddFooter>&amp;C&amp;"Arial,Normal"&amp;8Page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opLeftCell="A7" workbookViewId="0">
      <selection activeCell="H22" sqref="H22"/>
    </sheetView>
  </sheetViews>
  <sheetFormatPr baseColWidth="10" defaultColWidth="14.85546875" defaultRowHeight="15"/>
  <cols>
    <col min="1" max="1" width="8.28515625" style="172" customWidth="1"/>
    <col min="2" max="2" width="51.28515625" style="172" customWidth="1"/>
    <col min="3" max="3" width="9.85546875" style="271" customWidth="1"/>
    <col min="4" max="4" width="7.7109375" style="319" customWidth="1"/>
    <col min="5" max="5" width="10.5703125" style="171" customWidth="1"/>
    <col min="6" max="6" width="12.28515625" style="171" customWidth="1"/>
    <col min="7" max="7" width="3.140625" style="269" customWidth="1"/>
    <col min="8" max="8" width="25.85546875" style="269" customWidth="1"/>
    <col min="9" max="9" width="7.42578125" style="270" customWidth="1"/>
    <col min="10" max="10" width="8" style="270" customWidth="1"/>
    <col min="11" max="11" width="8.7109375" style="270" customWidth="1"/>
    <col min="12" max="12" width="6.7109375" style="270" customWidth="1"/>
    <col min="13" max="14" width="9.5703125" style="270" customWidth="1"/>
    <col min="15" max="16" width="14.85546875" style="270"/>
    <col min="17" max="19" width="14.85546875" style="271"/>
    <col min="20" max="16384" width="14.85546875" style="172"/>
  </cols>
  <sheetData>
    <row r="1" spans="1:19" ht="52.5" customHeight="1">
      <c r="A1" s="263"/>
      <c r="B1" s="170" t="str">
        <f>IF([1]SOMMAIRE!M5="x",[1]SOMMAIRE!N5,IF([1]SOMMAIRE!M7="x",[1]SOMMAIRE!N7,IF([1]SOMMAIRE!M9="x",[1]SOMMAIRE!N9)))</f>
        <v>3195, boul. de la Pinière, bureau 203, 
Terrebonne, Québec, J6X 4P7
(450) 492-2229</v>
      </c>
      <c r="C1" s="264"/>
      <c r="D1" s="265"/>
      <c r="E1" s="266"/>
      <c r="F1" s="267" t="s">
        <v>82</v>
      </c>
      <c r="G1" s="268"/>
    </row>
    <row r="2" spans="1:19" ht="22.9" customHeight="1">
      <c r="A2" s="272" t="s">
        <v>0</v>
      </c>
      <c r="B2" s="179" t="str">
        <f>IF([1]SOMMAIRE!D4&lt;&gt;"",[1]SOMMAIRE!D4,"Compléter SOMMAIRE")</f>
        <v>Ville de l'Assomption</v>
      </c>
      <c r="C2" s="273"/>
      <c r="D2" s="274" t="s">
        <v>209</v>
      </c>
      <c r="E2" s="462" t="s">
        <v>162</v>
      </c>
      <c r="F2" s="463"/>
      <c r="G2" s="268"/>
    </row>
    <row r="3" spans="1:19" ht="3.75" customHeight="1">
      <c r="A3" s="272"/>
      <c r="B3" s="275"/>
      <c r="C3" s="273"/>
      <c r="D3" s="276"/>
      <c r="E3" s="277"/>
      <c r="F3" s="278"/>
      <c r="G3" s="268"/>
    </row>
    <row r="4" spans="1:19" ht="22.9" customHeight="1">
      <c r="A4" s="277" t="s">
        <v>2</v>
      </c>
      <c r="B4" s="187" t="str">
        <f>IF([1]SOMMAIRE!D3&lt;&gt;"",[1]SOMMAIRE!D3,"Compléter SOMMAIRE")</f>
        <v>Rénovation du chalet du Parc André-Courcelles</v>
      </c>
      <c r="C4" s="273"/>
      <c r="D4" s="274" t="s">
        <v>1</v>
      </c>
      <c r="E4" s="464" t="str">
        <f>IF([1]SOMMAIRE!D16&lt;&gt;"",[1]SOMMAIRE!D16,"Compléter SOMMAIRE")</f>
        <v>03-04646</v>
      </c>
      <c r="F4" s="465"/>
      <c r="G4" s="268"/>
    </row>
    <row r="5" spans="1:19" ht="6" customHeight="1">
      <c r="A5" s="272"/>
      <c r="B5" s="275"/>
      <c r="C5" s="273"/>
      <c r="D5" s="276"/>
      <c r="E5" s="277"/>
      <c r="F5" s="278"/>
      <c r="G5" s="268"/>
    </row>
    <row r="6" spans="1:19" ht="22.9" customHeight="1">
      <c r="A6" s="272"/>
      <c r="B6" s="321"/>
      <c r="C6" s="273"/>
      <c r="D6" s="274"/>
      <c r="E6" s="466"/>
      <c r="F6" s="467"/>
      <c r="G6" s="268"/>
    </row>
    <row r="7" spans="1:19" ht="5.65" customHeight="1">
      <c r="A7" s="279"/>
      <c r="B7" s="280"/>
      <c r="C7" s="281"/>
      <c r="D7" s="282"/>
      <c r="E7" s="283"/>
      <c r="F7" s="284"/>
      <c r="G7" s="268"/>
    </row>
    <row r="8" spans="1:19" s="294" customFormat="1" ht="27.75" customHeight="1">
      <c r="A8" s="285" t="s">
        <v>12</v>
      </c>
      <c r="B8" s="286" t="s">
        <v>13</v>
      </c>
      <c r="C8" s="287" t="s">
        <v>14</v>
      </c>
      <c r="D8" s="287" t="s">
        <v>15</v>
      </c>
      <c r="E8" s="287" t="s">
        <v>16</v>
      </c>
      <c r="F8" s="288" t="s">
        <v>17</v>
      </c>
      <c r="G8" s="289"/>
      <c r="H8" s="290"/>
      <c r="I8" s="291"/>
      <c r="J8" s="292"/>
      <c r="K8" s="292"/>
      <c r="L8" s="292"/>
      <c r="M8" s="292"/>
      <c r="N8" s="292"/>
      <c r="O8" s="293"/>
      <c r="P8" s="292"/>
      <c r="Q8" s="292"/>
      <c r="R8" s="291"/>
      <c r="S8" s="291"/>
    </row>
    <row r="9" spans="1:19" s="118" customFormat="1" ht="7.15" customHeight="1">
      <c r="A9" s="295"/>
      <c r="B9" s="296"/>
      <c r="C9" s="296"/>
      <c r="D9" s="296"/>
      <c r="E9" s="296"/>
      <c r="F9" s="297"/>
      <c r="I9" s="298"/>
      <c r="J9" s="298"/>
      <c r="K9" s="298"/>
      <c r="L9" s="298"/>
      <c r="M9" s="298"/>
      <c r="N9" s="298"/>
      <c r="O9" s="298"/>
      <c r="P9" s="298"/>
      <c r="Q9" s="298"/>
      <c r="R9" s="298"/>
      <c r="S9" s="298"/>
    </row>
    <row r="10" spans="1:19" s="118" customFormat="1" ht="19.5" customHeight="1">
      <c r="A10" s="299">
        <v>2</v>
      </c>
      <c r="B10" s="300" t="s">
        <v>46</v>
      </c>
      <c r="C10" s="301"/>
      <c r="D10" s="301"/>
      <c r="E10" s="301"/>
      <c r="F10" s="302"/>
      <c r="I10" s="298"/>
      <c r="J10" s="298"/>
      <c r="K10" s="298"/>
      <c r="L10" s="298"/>
      <c r="M10" s="298"/>
      <c r="N10" s="298"/>
      <c r="O10" s="298"/>
      <c r="P10" s="298"/>
      <c r="Q10" s="298"/>
      <c r="R10" s="298"/>
      <c r="S10" s="298"/>
    </row>
    <row r="11" spans="1:19" s="118" customFormat="1" ht="7.15" customHeight="1">
      <c r="A11" s="303"/>
      <c r="B11" s="301"/>
      <c r="C11" s="301"/>
      <c r="D11" s="301"/>
      <c r="E11" s="301"/>
      <c r="F11" s="302"/>
      <c r="I11" s="298"/>
      <c r="J11" s="298"/>
      <c r="K11" s="298"/>
      <c r="L11" s="298"/>
      <c r="M11" s="298"/>
      <c r="N11" s="298"/>
      <c r="O11" s="298"/>
      <c r="P11" s="298"/>
      <c r="Q11" s="298"/>
      <c r="R11" s="298"/>
      <c r="S11" s="298"/>
    </row>
    <row r="12" spans="1:19" ht="18" customHeight="1">
      <c r="A12" s="322">
        <v>2.1</v>
      </c>
      <c r="B12" s="323" t="s">
        <v>163</v>
      </c>
      <c r="C12" s="306" t="s">
        <v>18</v>
      </c>
      <c r="D12" s="306" t="s">
        <v>19</v>
      </c>
      <c r="E12" s="320"/>
      <c r="F12" s="307">
        <f>E12*C12</f>
        <v>0</v>
      </c>
    </row>
    <row r="13" spans="1:19" ht="18" customHeight="1">
      <c r="A13" s="304">
        <f>A12+0.1</f>
        <v>2.2000000000000002</v>
      </c>
      <c r="B13" s="323" t="s">
        <v>164</v>
      </c>
      <c r="C13" s="306" t="s">
        <v>18</v>
      </c>
      <c r="D13" s="306" t="s">
        <v>19</v>
      </c>
      <c r="E13" s="320"/>
      <c r="F13" s="307">
        <f t="shared" ref="F13:F25" si="0">E13*C13</f>
        <v>0</v>
      </c>
    </row>
    <row r="14" spans="1:19" ht="18" customHeight="1">
      <c r="A14" s="304">
        <f t="shared" ref="A14:A17" si="1">A13+0.1</f>
        <v>2.3000000000000003</v>
      </c>
      <c r="B14" s="323" t="s">
        <v>165</v>
      </c>
      <c r="C14" s="306" t="s">
        <v>18</v>
      </c>
      <c r="D14" s="306" t="s">
        <v>19</v>
      </c>
      <c r="E14" s="320"/>
      <c r="F14" s="307">
        <f t="shared" si="0"/>
        <v>0</v>
      </c>
    </row>
    <row r="15" spans="1:19" s="222" customFormat="1" ht="18" customHeight="1">
      <c r="A15" s="304">
        <f t="shared" si="1"/>
        <v>2.4000000000000004</v>
      </c>
      <c r="B15" s="323" t="s">
        <v>166</v>
      </c>
      <c r="C15" s="306" t="s">
        <v>18</v>
      </c>
      <c r="D15" s="306" t="s">
        <v>19</v>
      </c>
      <c r="E15" s="320"/>
      <c r="F15" s="307">
        <f t="shared" si="0"/>
        <v>0</v>
      </c>
      <c r="G15" s="268"/>
      <c r="H15" s="268"/>
      <c r="I15" s="270"/>
      <c r="J15" s="270"/>
      <c r="K15" s="270"/>
      <c r="L15" s="270"/>
      <c r="M15" s="270"/>
      <c r="N15" s="270"/>
      <c r="O15" s="270"/>
      <c r="P15" s="270"/>
      <c r="Q15" s="271"/>
      <c r="R15" s="271"/>
      <c r="S15" s="271"/>
    </row>
    <row r="16" spans="1:19" s="222" customFormat="1" ht="18" customHeight="1">
      <c r="A16" s="304">
        <f t="shared" si="1"/>
        <v>2.5000000000000004</v>
      </c>
      <c r="B16" s="323" t="s">
        <v>167</v>
      </c>
      <c r="C16" s="306" t="s">
        <v>18</v>
      </c>
      <c r="D16" s="306" t="s">
        <v>19</v>
      </c>
      <c r="E16" s="320"/>
      <c r="F16" s="307">
        <f t="shared" si="0"/>
        <v>0</v>
      </c>
      <c r="G16" s="268"/>
      <c r="H16" s="268"/>
      <c r="I16" s="270"/>
      <c r="J16" s="270"/>
      <c r="K16" s="270"/>
      <c r="L16" s="270"/>
      <c r="M16" s="270"/>
      <c r="N16" s="270"/>
      <c r="O16" s="270"/>
      <c r="P16" s="270"/>
      <c r="Q16" s="271"/>
      <c r="R16" s="271"/>
      <c r="S16" s="271"/>
    </row>
    <row r="17" spans="1:19" s="222" customFormat="1" ht="18" customHeight="1">
      <c r="A17" s="304">
        <f t="shared" si="1"/>
        <v>2.6000000000000005</v>
      </c>
      <c r="B17" s="323" t="s">
        <v>168</v>
      </c>
      <c r="C17" s="306" t="s">
        <v>18</v>
      </c>
      <c r="D17" s="306" t="s">
        <v>19</v>
      </c>
      <c r="E17" s="320"/>
      <c r="F17" s="307">
        <f t="shared" si="0"/>
        <v>0</v>
      </c>
      <c r="G17" s="268"/>
      <c r="H17" s="268"/>
      <c r="I17" s="270"/>
      <c r="J17" s="270"/>
      <c r="K17" s="270"/>
      <c r="L17" s="270"/>
      <c r="M17" s="270"/>
      <c r="N17" s="270"/>
      <c r="O17" s="270"/>
      <c r="P17" s="270"/>
      <c r="Q17" s="271"/>
      <c r="R17" s="271"/>
      <c r="S17" s="271"/>
    </row>
    <row r="18" spans="1:19" s="222" customFormat="1" ht="18" customHeight="1">
      <c r="A18" s="304">
        <f t="shared" ref="A18:A20" si="2">A17+0.1</f>
        <v>2.7000000000000006</v>
      </c>
      <c r="B18" s="323" t="s">
        <v>169</v>
      </c>
      <c r="C18" s="306" t="s">
        <v>18</v>
      </c>
      <c r="D18" s="306" t="s">
        <v>19</v>
      </c>
      <c r="E18" s="320"/>
      <c r="F18" s="307">
        <f t="shared" si="0"/>
        <v>0</v>
      </c>
      <c r="G18" s="268"/>
      <c r="H18" s="268"/>
      <c r="I18" s="270"/>
      <c r="J18" s="270"/>
      <c r="K18" s="270"/>
      <c r="L18" s="270"/>
      <c r="M18" s="270"/>
      <c r="N18" s="270"/>
      <c r="O18" s="270"/>
      <c r="P18" s="270"/>
      <c r="Q18" s="271"/>
      <c r="R18" s="271"/>
      <c r="S18" s="271"/>
    </row>
    <row r="19" spans="1:19" s="222" customFormat="1" ht="18" customHeight="1">
      <c r="A19" s="304">
        <f t="shared" si="2"/>
        <v>2.8000000000000007</v>
      </c>
      <c r="B19" s="325" t="s">
        <v>170</v>
      </c>
      <c r="C19" s="306" t="s">
        <v>18</v>
      </c>
      <c r="D19" s="306" t="s">
        <v>19</v>
      </c>
      <c r="E19" s="320"/>
      <c r="F19" s="307">
        <f t="shared" si="0"/>
        <v>0</v>
      </c>
      <c r="G19" s="268"/>
      <c r="H19" s="268"/>
      <c r="I19" s="270"/>
      <c r="J19" s="270"/>
      <c r="K19" s="270"/>
      <c r="L19" s="270"/>
      <c r="M19" s="270"/>
      <c r="N19" s="270"/>
      <c r="O19" s="270"/>
      <c r="P19" s="270"/>
      <c r="Q19" s="271"/>
      <c r="R19" s="271"/>
      <c r="S19" s="271"/>
    </row>
    <row r="20" spans="1:19" s="222" customFormat="1" ht="18" customHeight="1">
      <c r="A20" s="304">
        <f t="shared" si="2"/>
        <v>2.9000000000000008</v>
      </c>
      <c r="B20" s="326" t="s">
        <v>171</v>
      </c>
      <c r="C20" s="306" t="s">
        <v>18</v>
      </c>
      <c r="D20" s="306" t="s">
        <v>19</v>
      </c>
      <c r="E20" s="320"/>
      <c r="F20" s="307">
        <f t="shared" si="0"/>
        <v>0</v>
      </c>
      <c r="G20" s="268"/>
      <c r="H20" s="268"/>
      <c r="I20" s="270"/>
      <c r="J20" s="270"/>
      <c r="K20" s="270"/>
      <c r="L20" s="270"/>
      <c r="M20" s="270"/>
      <c r="N20" s="270"/>
      <c r="O20" s="270"/>
      <c r="P20" s="270"/>
      <c r="Q20" s="271"/>
      <c r="R20" s="271"/>
      <c r="S20" s="271"/>
    </row>
    <row r="21" spans="1:19" s="222" customFormat="1" ht="18" customHeight="1">
      <c r="A21" s="327">
        <v>2.1</v>
      </c>
      <c r="B21" s="323" t="s">
        <v>172</v>
      </c>
      <c r="C21" s="306" t="s">
        <v>18</v>
      </c>
      <c r="D21" s="306" t="s">
        <v>19</v>
      </c>
      <c r="E21" s="320"/>
      <c r="F21" s="307">
        <f t="shared" si="0"/>
        <v>0</v>
      </c>
      <c r="G21" s="268"/>
      <c r="H21" s="268"/>
      <c r="I21" s="270"/>
      <c r="J21" s="270"/>
      <c r="K21" s="270"/>
      <c r="L21" s="270"/>
      <c r="M21" s="270"/>
      <c r="N21" s="270"/>
      <c r="O21" s="270"/>
      <c r="P21" s="270"/>
      <c r="Q21" s="271"/>
      <c r="R21" s="271"/>
      <c r="S21" s="271"/>
    </row>
    <row r="22" spans="1:19" s="222" customFormat="1" ht="18" customHeight="1">
      <c r="A22" s="327">
        <f>A21+0.01</f>
        <v>2.11</v>
      </c>
      <c r="B22" s="323" t="s">
        <v>173</v>
      </c>
      <c r="C22" s="306" t="s">
        <v>18</v>
      </c>
      <c r="D22" s="306" t="s">
        <v>19</v>
      </c>
      <c r="E22" s="320"/>
      <c r="F22" s="307">
        <f t="shared" si="0"/>
        <v>0</v>
      </c>
      <c r="G22" s="268"/>
      <c r="H22" s="268"/>
      <c r="I22" s="270"/>
      <c r="J22" s="270"/>
      <c r="K22" s="270"/>
      <c r="L22" s="270"/>
      <c r="M22" s="270"/>
      <c r="N22" s="270"/>
      <c r="O22" s="270"/>
      <c r="P22" s="270"/>
      <c r="Q22" s="271"/>
      <c r="R22" s="271"/>
      <c r="S22" s="271"/>
    </row>
    <row r="23" spans="1:19" s="222" customFormat="1" ht="18" customHeight="1">
      <c r="A23" s="327">
        <f t="shared" ref="A23:A25" si="3">A22+0.01</f>
        <v>2.1199999999999997</v>
      </c>
      <c r="B23" s="323" t="s">
        <v>174</v>
      </c>
      <c r="C23" s="306" t="s">
        <v>18</v>
      </c>
      <c r="D23" s="306" t="s">
        <v>19</v>
      </c>
      <c r="E23" s="320"/>
      <c r="F23" s="307">
        <f t="shared" si="0"/>
        <v>0</v>
      </c>
      <c r="G23" s="268"/>
      <c r="H23" s="268"/>
      <c r="I23" s="270"/>
      <c r="J23" s="270"/>
      <c r="K23" s="270"/>
      <c r="L23" s="270"/>
      <c r="M23" s="270"/>
      <c r="N23" s="270"/>
      <c r="O23" s="270"/>
      <c r="P23" s="270"/>
      <c r="Q23" s="271"/>
      <c r="R23" s="271"/>
      <c r="S23" s="271"/>
    </row>
    <row r="24" spans="1:19" s="222" customFormat="1" ht="18" customHeight="1">
      <c r="A24" s="327">
        <f t="shared" si="3"/>
        <v>2.1299999999999994</v>
      </c>
      <c r="B24" s="326" t="s">
        <v>175</v>
      </c>
      <c r="C24" s="306" t="s">
        <v>18</v>
      </c>
      <c r="D24" s="306" t="s">
        <v>19</v>
      </c>
      <c r="E24" s="320"/>
      <c r="F24" s="307">
        <f t="shared" si="0"/>
        <v>0</v>
      </c>
      <c r="G24" s="268"/>
      <c r="H24" s="268"/>
      <c r="I24" s="270"/>
      <c r="J24" s="270"/>
      <c r="K24" s="270"/>
      <c r="L24" s="270"/>
      <c r="M24" s="270"/>
      <c r="N24" s="270"/>
      <c r="O24" s="270"/>
      <c r="P24" s="270"/>
      <c r="Q24" s="271"/>
      <c r="R24" s="271"/>
      <c r="S24" s="271"/>
    </row>
    <row r="25" spans="1:19" s="222" customFormat="1" ht="18" customHeight="1">
      <c r="A25" s="327">
        <f t="shared" si="3"/>
        <v>2.1399999999999992</v>
      </c>
      <c r="B25" s="326" t="s">
        <v>176</v>
      </c>
      <c r="C25" s="306" t="s">
        <v>18</v>
      </c>
      <c r="D25" s="306" t="s">
        <v>19</v>
      </c>
      <c r="E25" s="320"/>
      <c r="F25" s="307">
        <f t="shared" si="0"/>
        <v>0</v>
      </c>
      <c r="G25" s="268"/>
      <c r="H25" s="268"/>
      <c r="I25" s="270"/>
      <c r="J25" s="270"/>
      <c r="K25" s="270"/>
      <c r="L25" s="270"/>
      <c r="M25" s="270"/>
      <c r="N25" s="270"/>
      <c r="O25" s="270"/>
      <c r="P25" s="270"/>
      <c r="Q25" s="271"/>
      <c r="R25" s="271"/>
      <c r="S25" s="271"/>
    </row>
    <row r="26" spans="1:19" s="222" customFormat="1" ht="14.25" customHeight="1">
      <c r="A26" s="308"/>
      <c r="B26" s="309"/>
      <c r="C26" s="310"/>
      <c r="D26" s="310"/>
      <c r="E26" s="311"/>
      <c r="F26" s="312"/>
      <c r="G26" s="268"/>
      <c r="H26" s="268"/>
      <c r="I26" s="270"/>
      <c r="J26" s="270"/>
      <c r="K26" s="270"/>
      <c r="L26" s="270"/>
      <c r="M26" s="270"/>
      <c r="N26" s="270"/>
      <c r="O26" s="270"/>
      <c r="P26" s="270"/>
      <c r="Q26" s="271"/>
      <c r="R26" s="271"/>
      <c r="S26" s="271"/>
    </row>
    <row r="27" spans="1:19" s="222" customFormat="1" ht="14.25" customHeight="1">
      <c r="A27" s="308"/>
      <c r="B27" s="309"/>
      <c r="C27" s="310"/>
      <c r="D27" s="310"/>
      <c r="E27" s="311"/>
      <c r="F27" s="312"/>
      <c r="G27" s="268"/>
      <c r="H27" s="268"/>
      <c r="I27" s="270"/>
      <c r="J27" s="270"/>
      <c r="K27" s="270"/>
      <c r="L27" s="270"/>
      <c r="M27" s="270"/>
      <c r="N27" s="270"/>
      <c r="O27" s="270"/>
      <c r="P27" s="270"/>
      <c r="Q27" s="271"/>
      <c r="R27" s="271"/>
      <c r="S27" s="271"/>
    </row>
    <row r="28" spans="1:19" ht="18" customHeight="1">
      <c r="A28" s="313"/>
      <c r="B28" s="314" t="s">
        <v>56</v>
      </c>
      <c r="C28" s="315"/>
      <c r="D28" s="316"/>
      <c r="E28" s="317"/>
      <c r="F28" s="318">
        <f>SUM(F12:F27)</f>
        <v>0</v>
      </c>
    </row>
    <row r="41" ht="24.6" customHeight="1"/>
    <row r="43" ht="24" customHeight="1"/>
  </sheetData>
  <sheetProtection algorithmName="SHA-512" hashValue="xXqsggZhSs+kMbUwj93r69KcPupYPr4mUrM5FJlb3C+wiFu/xun6NunEVKUmuCjpHi99F+Vr/omJoPD3ogb4Ow==" saltValue="uPTlbDU3yUUEZj6TN3Twtw==" spinCount="100000" sheet="1" objects="1" scenarios="1"/>
  <mergeCells count="3">
    <mergeCell ref="E2:F2"/>
    <mergeCell ref="E6:F6"/>
    <mergeCell ref="E4:F4"/>
  </mergeCells>
  <dataValidations count="1">
    <dataValidation allowBlank="1" showInputMessage="1" sqref="B12:B27"/>
  </dataValidations>
  <pageMargins left="0.31496062992125984" right="0.31496062992125984" top="0.74803149606299213" bottom="0.35433070866141736" header="0.31496062992125984" footer="0.31496062992125984"/>
  <pageSetup orientation="portrait" r:id="rId1"/>
  <headerFooter>
    <oddFooter>&amp;C&amp;"Arial,Normal"&amp;8Page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topLeftCell="A7" workbookViewId="0">
      <selection activeCell="E13" sqref="E13:E33"/>
    </sheetView>
  </sheetViews>
  <sheetFormatPr baseColWidth="10" defaultColWidth="14.85546875" defaultRowHeight="15"/>
  <cols>
    <col min="1" max="1" width="8.28515625" style="172" customWidth="1"/>
    <col min="2" max="2" width="51.28515625" style="172" customWidth="1"/>
    <col min="3" max="3" width="9.85546875" style="271" customWidth="1"/>
    <col min="4" max="4" width="7.7109375" style="319" customWidth="1"/>
    <col min="5" max="5" width="10.5703125" style="171" customWidth="1"/>
    <col min="6" max="6" width="12.28515625" style="171" customWidth="1"/>
    <col min="7" max="7" width="3.140625" style="269" customWidth="1"/>
    <col min="8" max="8" width="25.85546875" style="269" customWidth="1"/>
    <col min="9" max="9" width="7.42578125" style="270" customWidth="1"/>
    <col min="10" max="10" width="8" style="270" customWidth="1"/>
    <col min="11" max="11" width="8.7109375" style="270" customWidth="1"/>
    <col min="12" max="12" width="6.7109375" style="270" customWidth="1"/>
    <col min="13" max="14" width="9.5703125" style="270" customWidth="1"/>
    <col min="15" max="16" width="14.85546875" style="270"/>
    <col min="17" max="19" width="14.85546875" style="271"/>
    <col min="20" max="16384" width="14.85546875" style="172"/>
  </cols>
  <sheetData>
    <row r="1" spans="1:19" ht="52.5" customHeight="1">
      <c r="A1" s="263"/>
      <c r="B1" s="170" t="str">
        <f>IF([1]SOMMAIRE!M5="x",[1]SOMMAIRE!N5,IF([1]SOMMAIRE!M7="x",[1]SOMMAIRE!N7,IF([1]SOMMAIRE!M9="x",[1]SOMMAIRE!N9)))</f>
        <v>3195, boul. de la Pinière, bureau 203, 
Terrebonne, Québec, J6X 4P7
(450) 492-2229</v>
      </c>
      <c r="C1" s="264"/>
      <c r="D1" s="265"/>
      <c r="E1" s="266"/>
      <c r="F1" s="267" t="s">
        <v>82</v>
      </c>
      <c r="G1" s="268"/>
    </row>
    <row r="2" spans="1:19" ht="22.9" customHeight="1">
      <c r="A2" s="272" t="s">
        <v>0</v>
      </c>
      <c r="B2" s="179" t="str">
        <f>IF([1]SOMMAIRE!D4&lt;&gt;"",[1]SOMMAIRE!D4,"Compléter SOMMAIRE")</f>
        <v>Ville de l'Assomption</v>
      </c>
      <c r="C2" s="273"/>
      <c r="D2" s="274" t="s">
        <v>209</v>
      </c>
      <c r="E2" s="462" t="s">
        <v>162</v>
      </c>
      <c r="F2" s="463"/>
      <c r="G2" s="268"/>
    </row>
    <row r="3" spans="1:19" ht="3.75" customHeight="1">
      <c r="A3" s="272"/>
      <c r="B3" s="275"/>
      <c r="C3" s="273"/>
      <c r="D3" s="276"/>
      <c r="E3" s="277"/>
      <c r="F3" s="278"/>
      <c r="G3" s="268"/>
    </row>
    <row r="4" spans="1:19" ht="22.9" customHeight="1">
      <c r="A4" s="277" t="s">
        <v>2</v>
      </c>
      <c r="B4" s="187" t="str">
        <f>IF([1]SOMMAIRE!D3&lt;&gt;"",[1]SOMMAIRE!D3,"Compléter SOMMAIRE")</f>
        <v>Rénovation du chalet du Parc André-Courcelles</v>
      </c>
      <c r="C4" s="273"/>
      <c r="D4" s="274" t="s">
        <v>1</v>
      </c>
      <c r="E4" s="464" t="str">
        <f>IF([1]SOMMAIRE!D16&lt;&gt;"",[1]SOMMAIRE!D16,"Compléter SOMMAIRE")</f>
        <v>03-04646</v>
      </c>
      <c r="F4" s="465"/>
      <c r="G4" s="268"/>
    </row>
    <row r="5" spans="1:19" ht="6" customHeight="1">
      <c r="A5" s="272"/>
      <c r="B5" s="275"/>
      <c r="C5" s="273"/>
      <c r="D5" s="276"/>
      <c r="E5" s="277"/>
      <c r="F5" s="278"/>
      <c r="G5" s="268"/>
    </row>
    <row r="6" spans="1:19" ht="22.9" customHeight="1">
      <c r="A6" s="272"/>
      <c r="B6" s="321"/>
      <c r="C6" s="273"/>
      <c r="D6" s="274"/>
      <c r="E6" s="466"/>
      <c r="F6" s="467"/>
      <c r="G6" s="268"/>
    </row>
    <row r="7" spans="1:19" ht="5.65" customHeight="1">
      <c r="A7" s="279"/>
      <c r="B7" s="280"/>
      <c r="C7" s="281"/>
      <c r="D7" s="282"/>
      <c r="E7" s="283"/>
      <c r="F7" s="284"/>
      <c r="G7" s="268"/>
    </row>
    <row r="8" spans="1:19" s="294" customFormat="1" ht="27.75" customHeight="1">
      <c r="A8" s="285" t="s">
        <v>12</v>
      </c>
      <c r="B8" s="286" t="s">
        <v>13</v>
      </c>
      <c r="C8" s="287" t="s">
        <v>14</v>
      </c>
      <c r="D8" s="287" t="s">
        <v>15</v>
      </c>
      <c r="E8" s="287" t="s">
        <v>16</v>
      </c>
      <c r="F8" s="288" t="s">
        <v>17</v>
      </c>
      <c r="G8" s="289"/>
      <c r="H8" s="290"/>
      <c r="I8" s="291"/>
      <c r="J8" s="292"/>
      <c r="K8" s="292"/>
      <c r="L8" s="292"/>
      <c r="M8" s="292"/>
      <c r="N8" s="292"/>
      <c r="O8" s="293"/>
      <c r="P8" s="292"/>
      <c r="Q8" s="292"/>
      <c r="R8" s="291"/>
      <c r="S8" s="291"/>
    </row>
    <row r="9" spans="1:19" s="118" customFormat="1" ht="7.15" customHeight="1">
      <c r="A9" s="295"/>
      <c r="B9" s="296"/>
      <c r="C9" s="296"/>
      <c r="D9" s="296"/>
      <c r="E9" s="296"/>
      <c r="F9" s="297"/>
      <c r="I9" s="298"/>
      <c r="J9" s="298"/>
      <c r="K9" s="298"/>
      <c r="L9" s="298"/>
      <c r="M9" s="298"/>
      <c r="N9" s="298"/>
      <c r="O9" s="298"/>
      <c r="P9" s="298"/>
      <c r="Q9" s="298"/>
      <c r="R9" s="298"/>
      <c r="S9" s="298"/>
    </row>
    <row r="10" spans="1:19" s="118" customFormat="1" ht="19.5" customHeight="1">
      <c r="A10" s="299">
        <v>3</v>
      </c>
      <c r="B10" s="300" t="s">
        <v>47</v>
      </c>
      <c r="C10" s="301"/>
      <c r="D10" s="301"/>
      <c r="E10" s="301"/>
      <c r="F10" s="302"/>
      <c r="I10" s="298"/>
      <c r="J10" s="298"/>
      <c r="K10" s="298"/>
      <c r="L10" s="298"/>
      <c r="M10" s="298"/>
      <c r="N10" s="298"/>
      <c r="O10" s="298"/>
      <c r="P10" s="298"/>
      <c r="Q10" s="298"/>
      <c r="R10" s="298"/>
      <c r="S10" s="298"/>
    </row>
    <row r="11" spans="1:19" s="118" customFormat="1" ht="7.15" customHeight="1">
      <c r="A11" s="303"/>
      <c r="B11" s="301"/>
      <c r="C11" s="301"/>
      <c r="D11" s="301"/>
      <c r="E11" s="301"/>
      <c r="F11" s="302"/>
      <c r="I11" s="298"/>
      <c r="J11" s="298"/>
      <c r="K11" s="298"/>
      <c r="L11" s="298"/>
      <c r="M11" s="298"/>
      <c r="N11" s="298"/>
      <c r="O11" s="298"/>
      <c r="P11" s="298"/>
      <c r="Q11" s="298"/>
      <c r="R11" s="298"/>
      <c r="S11" s="298"/>
    </row>
    <row r="12" spans="1:19" s="222" customFormat="1" ht="18" customHeight="1">
      <c r="A12" s="329">
        <v>3.1</v>
      </c>
      <c r="B12" s="330" t="s">
        <v>53</v>
      </c>
      <c r="C12" s="331"/>
      <c r="D12" s="332"/>
      <c r="E12" s="333"/>
      <c r="F12" s="334"/>
      <c r="G12" s="268"/>
      <c r="H12" s="268"/>
      <c r="I12" s="270"/>
      <c r="J12" s="270"/>
      <c r="K12" s="270"/>
      <c r="L12" s="270"/>
      <c r="M12" s="270"/>
      <c r="N12" s="270"/>
      <c r="O12" s="270"/>
      <c r="P12" s="270"/>
      <c r="Q12" s="271"/>
      <c r="R12" s="271"/>
      <c r="S12" s="271"/>
    </row>
    <row r="13" spans="1:19" ht="18" customHeight="1">
      <c r="A13" s="335" t="s">
        <v>177</v>
      </c>
      <c r="B13" s="305" t="s">
        <v>63</v>
      </c>
      <c r="C13" s="336">
        <v>1</v>
      </c>
      <c r="D13" s="306" t="s">
        <v>19</v>
      </c>
      <c r="E13" s="328"/>
      <c r="F13" s="307">
        <f>E13*C13</f>
        <v>0</v>
      </c>
    </row>
    <row r="14" spans="1:19" ht="18" customHeight="1">
      <c r="A14" s="327" t="s">
        <v>222</v>
      </c>
      <c r="B14" s="305" t="s">
        <v>64</v>
      </c>
      <c r="C14" s="306" t="s">
        <v>18</v>
      </c>
      <c r="D14" s="306" t="s">
        <v>19</v>
      </c>
      <c r="E14" s="328"/>
      <c r="F14" s="307">
        <f>E14*C14</f>
        <v>0</v>
      </c>
    </row>
    <row r="15" spans="1:19" ht="14.25" hidden="1" customHeight="1">
      <c r="A15" s="327" t="e">
        <f t="shared" ref="A15:A18" si="0">A14+0.01</f>
        <v>#VALUE!</v>
      </c>
      <c r="B15" s="305"/>
      <c r="C15" s="306"/>
      <c r="D15" s="306" t="s">
        <v>24</v>
      </c>
      <c r="E15" s="352"/>
      <c r="F15" s="399">
        <f t="shared" ref="F15:F18" si="1">E15*C15</f>
        <v>0</v>
      </c>
    </row>
    <row r="16" spans="1:19" s="222" customFormat="1" ht="14.25" hidden="1" customHeight="1">
      <c r="A16" s="327" t="e">
        <f t="shared" si="0"/>
        <v>#VALUE!</v>
      </c>
      <c r="B16" s="305"/>
      <c r="C16" s="306"/>
      <c r="D16" s="306" t="s">
        <v>24</v>
      </c>
      <c r="E16" s="352"/>
      <c r="F16" s="399">
        <f t="shared" si="1"/>
        <v>0</v>
      </c>
      <c r="G16" s="268"/>
      <c r="H16" s="268"/>
      <c r="I16" s="270"/>
      <c r="J16" s="270"/>
      <c r="K16" s="270"/>
      <c r="L16" s="270"/>
      <c r="M16" s="270"/>
      <c r="N16" s="270"/>
      <c r="O16" s="270"/>
      <c r="P16" s="270"/>
      <c r="Q16" s="271"/>
      <c r="R16" s="271"/>
      <c r="S16" s="271"/>
    </row>
    <row r="17" spans="1:19" s="222" customFormat="1" ht="14.25" hidden="1" customHeight="1">
      <c r="A17" s="327" t="e">
        <f t="shared" si="0"/>
        <v>#VALUE!</v>
      </c>
      <c r="B17" s="305"/>
      <c r="C17" s="336"/>
      <c r="D17" s="306" t="s">
        <v>20</v>
      </c>
      <c r="E17" s="352"/>
      <c r="F17" s="399">
        <f t="shared" si="1"/>
        <v>0</v>
      </c>
      <c r="G17" s="268"/>
      <c r="H17" s="268"/>
      <c r="I17" s="270"/>
      <c r="J17" s="270"/>
      <c r="K17" s="270"/>
      <c r="L17" s="270"/>
      <c r="M17" s="270"/>
      <c r="N17" s="270"/>
      <c r="O17" s="270"/>
      <c r="P17" s="270"/>
      <c r="Q17" s="271"/>
      <c r="R17" s="271"/>
      <c r="S17" s="271"/>
    </row>
    <row r="18" spans="1:19" s="222" customFormat="1" ht="14.25" hidden="1" customHeight="1">
      <c r="A18" s="327" t="e">
        <f t="shared" si="0"/>
        <v>#VALUE!</v>
      </c>
      <c r="B18" s="305"/>
      <c r="C18" s="336"/>
      <c r="D18" s="306" t="s">
        <v>24</v>
      </c>
      <c r="E18" s="352"/>
      <c r="F18" s="399">
        <f t="shared" si="1"/>
        <v>0</v>
      </c>
      <c r="G18" s="268"/>
      <c r="H18" s="268"/>
      <c r="I18" s="270"/>
      <c r="J18" s="270"/>
      <c r="K18" s="270"/>
      <c r="L18" s="270"/>
      <c r="M18" s="270"/>
      <c r="N18" s="270"/>
      <c r="O18" s="270"/>
      <c r="P18" s="270"/>
      <c r="Q18" s="271"/>
      <c r="R18" s="271"/>
      <c r="S18" s="271"/>
    </row>
    <row r="19" spans="1:19" ht="6" customHeight="1">
      <c r="A19" s="337"/>
      <c r="B19" s="338"/>
      <c r="C19" s="339"/>
      <c r="D19" s="340"/>
      <c r="E19" s="353"/>
      <c r="F19" s="400"/>
    </row>
    <row r="20" spans="1:19" ht="18" customHeight="1">
      <c r="A20" s="341">
        <v>3.2</v>
      </c>
      <c r="B20" s="330" t="s">
        <v>65</v>
      </c>
      <c r="C20" s="331"/>
      <c r="D20" s="332"/>
      <c r="E20" s="354"/>
      <c r="F20" s="401"/>
    </row>
    <row r="21" spans="1:19" ht="18" customHeight="1">
      <c r="A21" s="327" t="s">
        <v>178</v>
      </c>
      <c r="B21" s="305" t="s">
        <v>65</v>
      </c>
      <c r="C21" s="336">
        <v>1</v>
      </c>
      <c r="D21" s="306" t="s">
        <v>19</v>
      </c>
      <c r="E21" s="328"/>
      <c r="F21" s="307">
        <f>E21*C21</f>
        <v>0</v>
      </c>
    </row>
    <row r="22" spans="1:19" ht="14.25" hidden="1" customHeight="1">
      <c r="A22" s="327" t="e">
        <f t="shared" ref="A22:A24" si="2">A21+0.01</f>
        <v>#VALUE!</v>
      </c>
      <c r="B22" s="342"/>
      <c r="C22" s="336"/>
      <c r="D22" s="306" t="s">
        <v>20</v>
      </c>
      <c r="E22" s="328"/>
      <c r="F22" s="307" t="s">
        <v>89</v>
      </c>
    </row>
    <row r="23" spans="1:19" ht="14.25" hidden="1" customHeight="1">
      <c r="A23" s="327" t="e">
        <f t="shared" si="2"/>
        <v>#VALUE!</v>
      </c>
      <c r="B23" s="305"/>
      <c r="C23" s="306"/>
      <c r="D23" s="306" t="s">
        <v>24</v>
      </c>
      <c r="E23" s="352"/>
      <c r="F23" s="399">
        <f t="shared" ref="F23:F24" si="3">E23*C23</f>
        <v>0</v>
      </c>
      <c r="Q23" s="343"/>
      <c r="R23" s="344"/>
      <c r="S23" s="344"/>
    </row>
    <row r="24" spans="1:19" ht="14.25" hidden="1" customHeight="1">
      <c r="A24" s="327" t="e">
        <f t="shared" si="2"/>
        <v>#VALUE!</v>
      </c>
      <c r="B24" s="305"/>
      <c r="C24" s="336"/>
      <c r="D24" s="306" t="s">
        <v>20</v>
      </c>
      <c r="E24" s="352"/>
      <c r="F24" s="399">
        <f t="shared" si="3"/>
        <v>0</v>
      </c>
      <c r="Q24" s="343"/>
      <c r="R24" s="344"/>
      <c r="S24" s="270"/>
    </row>
    <row r="25" spans="1:19" ht="6" customHeight="1">
      <c r="A25" s="337"/>
      <c r="B25" s="338"/>
      <c r="C25" s="339"/>
      <c r="D25" s="340"/>
      <c r="E25" s="353"/>
      <c r="F25" s="400"/>
    </row>
    <row r="26" spans="1:19" ht="18" customHeight="1">
      <c r="A26" s="341">
        <v>3.3</v>
      </c>
      <c r="B26" s="330" t="s">
        <v>66</v>
      </c>
      <c r="C26" s="331"/>
      <c r="D26" s="332"/>
      <c r="E26" s="354"/>
      <c r="F26" s="401"/>
    </row>
    <row r="27" spans="1:19" ht="18" customHeight="1">
      <c r="A27" s="327" t="s">
        <v>179</v>
      </c>
      <c r="B27" s="305" t="s">
        <v>66</v>
      </c>
      <c r="C27" s="336">
        <v>1</v>
      </c>
      <c r="D27" s="306" t="s">
        <v>19</v>
      </c>
      <c r="E27" s="328"/>
      <c r="F27" s="307">
        <f>E27*C27</f>
        <v>0</v>
      </c>
    </row>
    <row r="28" spans="1:19" ht="14.25" hidden="1" customHeight="1">
      <c r="A28" s="327" t="e">
        <f t="shared" ref="A28:A30" si="4">A27+0.01</f>
        <v>#VALUE!</v>
      </c>
      <c r="B28" s="305"/>
      <c r="C28" s="306" t="s">
        <v>18</v>
      </c>
      <c r="D28" s="306" t="s">
        <v>19</v>
      </c>
      <c r="E28" s="328"/>
      <c r="F28" s="307" t="s">
        <v>89</v>
      </c>
    </row>
    <row r="29" spans="1:19" ht="14.25" hidden="1" customHeight="1">
      <c r="A29" s="327" t="e">
        <f t="shared" si="4"/>
        <v>#VALUE!</v>
      </c>
      <c r="B29" s="305"/>
      <c r="C29" s="336">
        <v>12</v>
      </c>
      <c r="D29" s="306" t="s">
        <v>26</v>
      </c>
      <c r="E29" s="352"/>
      <c r="F29" s="399">
        <f t="shared" ref="F29:F30" si="5">E29*C29</f>
        <v>0</v>
      </c>
    </row>
    <row r="30" spans="1:19" ht="14.25" hidden="1" customHeight="1">
      <c r="A30" s="327" t="e">
        <f t="shared" si="4"/>
        <v>#VALUE!</v>
      </c>
      <c r="B30" s="305"/>
      <c r="C30" s="306" t="s">
        <v>54</v>
      </c>
      <c r="D30" s="306" t="s">
        <v>24</v>
      </c>
      <c r="E30" s="352"/>
      <c r="F30" s="399">
        <f t="shared" si="5"/>
        <v>0</v>
      </c>
    </row>
    <row r="31" spans="1:19" ht="6" customHeight="1">
      <c r="A31" s="337"/>
      <c r="B31" s="338"/>
      <c r="C31" s="339"/>
      <c r="D31" s="340"/>
      <c r="E31" s="353"/>
      <c r="F31" s="400"/>
    </row>
    <row r="32" spans="1:19" ht="18" customHeight="1">
      <c r="A32" s="341">
        <v>3.4</v>
      </c>
      <c r="B32" s="330" t="s">
        <v>67</v>
      </c>
      <c r="C32" s="331"/>
      <c r="D32" s="332"/>
      <c r="E32" s="354"/>
      <c r="F32" s="401"/>
    </row>
    <row r="33" spans="1:6" ht="18" customHeight="1">
      <c r="A33" s="327" t="s">
        <v>180</v>
      </c>
      <c r="B33" s="345" t="s">
        <v>67</v>
      </c>
      <c r="C33" s="336">
        <v>1</v>
      </c>
      <c r="D33" s="306" t="s">
        <v>19</v>
      </c>
      <c r="E33" s="328"/>
      <c r="F33" s="307">
        <f>E33*C33</f>
        <v>0</v>
      </c>
    </row>
    <row r="34" spans="1:6" ht="14.25" hidden="1" customHeight="1">
      <c r="A34" s="327" t="e">
        <f t="shared" ref="A34" si="6">A33+0.01</f>
        <v>#VALUE!</v>
      </c>
      <c r="B34" s="346"/>
      <c r="C34" s="306" t="s">
        <v>18</v>
      </c>
      <c r="D34" s="306" t="s">
        <v>19</v>
      </c>
      <c r="E34" s="324" t="s">
        <v>89</v>
      </c>
      <c r="F34" s="307" t="s">
        <v>89</v>
      </c>
    </row>
    <row r="35" spans="1:6" ht="6" customHeight="1">
      <c r="A35" s="347"/>
      <c r="B35" s="348"/>
      <c r="C35" s="349"/>
      <c r="D35" s="350"/>
      <c r="E35" s="351"/>
      <c r="F35" s="402"/>
    </row>
    <row r="36" spans="1:6" ht="18" customHeight="1">
      <c r="A36" s="313"/>
      <c r="B36" s="314" t="s">
        <v>59</v>
      </c>
      <c r="C36" s="315"/>
      <c r="D36" s="316"/>
      <c r="E36" s="317"/>
      <c r="F36" s="403">
        <f>SUM(F13:F33)</f>
        <v>0</v>
      </c>
    </row>
    <row r="46" spans="1:6" ht="24.6" customHeight="1"/>
    <row r="48" spans="1:6" ht="24" customHeight="1"/>
  </sheetData>
  <sheetProtection algorithmName="SHA-512" hashValue="qzAgb4gcvY4LoJn0E4pBW3py/qRLzk7qQUrLnTSouiWzVVjS5GDMSkJ8CLnm8Qq6IjJlrZ1yOmtE5hYot5nIMQ==" saltValue="Gc+V6WC93LkgOxL3brejTg==" spinCount="100000" sheet="1" objects="1" scenarios="1"/>
  <mergeCells count="3">
    <mergeCell ref="E2:F2"/>
    <mergeCell ref="E4:F4"/>
    <mergeCell ref="E6:F6"/>
  </mergeCells>
  <dataValidations count="1">
    <dataValidation allowBlank="1" showInputMessage="1" sqref="B13:B18 B21:B24 B33:B34 B27:B30"/>
  </dataValidations>
  <pageMargins left="0.31496062992125984" right="0.31496062992125984" top="0.74803149606299213" bottom="0.35433070866141736" header="0.31496062992125984" footer="0.31496062992125984"/>
  <pageSetup orientation="portrait" r:id="rId1"/>
  <headerFooter>
    <oddFooter>&amp;C&amp;"Arail,Normal"&amp;8Page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election activeCell="E13" sqref="E13:E23"/>
    </sheetView>
  </sheetViews>
  <sheetFormatPr baseColWidth="10" defaultColWidth="14.85546875" defaultRowHeight="15"/>
  <cols>
    <col min="1" max="1" width="8.28515625" style="3" customWidth="1"/>
    <col min="2" max="2" width="51.28515625" style="3" customWidth="1"/>
    <col min="3" max="3" width="9.85546875" style="14" customWidth="1"/>
    <col min="4" max="4" width="7.7109375" style="52" customWidth="1"/>
    <col min="5" max="5" width="10.5703125" style="2" customWidth="1"/>
    <col min="6" max="6" width="12.28515625" style="2" customWidth="1"/>
    <col min="7" max="7" width="3.140625" style="12" customWidth="1"/>
    <col min="8" max="8" width="25.85546875" style="12" customWidth="1"/>
    <col min="9" max="9" width="7.42578125" style="13" customWidth="1"/>
    <col min="10" max="10" width="8" style="13" customWidth="1"/>
    <col min="11" max="11" width="8.7109375" style="13" customWidth="1"/>
    <col min="12" max="12" width="6.7109375" style="13" customWidth="1"/>
    <col min="13" max="14" width="9.5703125" style="13" customWidth="1"/>
    <col min="15" max="16" width="14.85546875" style="13"/>
    <col min="17" max="19" width="14.85546875" style="14"/>
    <col min="20" max="16384" width="14.85546875" style="3"/>
  </cols>
  <sheetData>
    <row r="1" spans="1:19" ht="52.5" customHeight="1">
      <c r="A1" s="6"/>
      <c r="B1" s="1" t="str">
        <f>IF([1]SOMMAIRE!M5="x",[1]SOMMAIRE!N5,IF([1]SOMMAIRE!M7="x",[1]SOMMAIRE!N7,IF([1]SOMMAIRE!M9="x",[1]SOMMAIRE!N9)))</f>
        <v>3195, boul. de la Pinière, bureau 203, 
Terrebonne, Québec, J6X 4P7
(450) 492-2229</v>
      </c>
      <c r="C1" s="7"/>
      <c r="D1" s="8"/>
      <c r="E1" s="9"/>
      <c r="F1" s="10" t="s">
        <v>82</v>
      </c>
      <c r="G1" s="11"/>
    </row>
    <row r="2" spans="1:19" ht="22.9" customHeight="1">
      <c r="A2" s="15" t="s">
        <v>0</v>
      </c>
      <c r="B2" s="4" t="str">
        <f>IF([1]SOMMAIRE!D4&lt;&gt;"",[1]SOMMAIRE!D4,"Compléter SOMMAIRE")</f>
        <v>Ville de l'Assomption</v>
      </c>
      <c r="C2" s="16"/>
      <c r="D2" s="17" t="s">
        <v>209</v>
      </c>
      <c r="E2" s="468" t="s">
        <v>162</v>
      </c>
      <c r="F2" s="469"/>
      <c r="G2" s="11"/>
    </row>
    <row r="3" spans="1:19" ht="3.75" customHeight="1">
      <c r="A3" s="15"/>
      <c r="B3" s="18"/>
      <c r="C3" s="16"/>
      <c r="D3" s="19"/>
      <c r="E3" s="20"/>
      <c r="F3" s="21"/>
      <c r="G3" s="11"/>
    </row>
    <row r="4" spans="1:19" ht="22.9" customHeight="1">
      <c r="A4" s="20" t="s">
        <v>2</v>
      </c>
      <c r="B4" s="5" t="str">
        <f>IF([1]SOMMAIRE!D3&lt;&gt;"",[1]SOMMAIRE!D3,"Compléter SOMMAIRE")</f>
        <v>Rénovation du chalet du Parc André-Courcelles</v>
      </c>
      <c r="C4" s="16"/>
      <c r="D4" s="17" t="s">
        <v>1</v>
      </c>
      <c r="E4" s="470" t="str">
        <f>IF([1]SOMMAIRE!D16&lt;&gt;"",[1]SOMMAIRE!D16,"Compléter SOMMAIRE")</f>
        <v>03-04646</v>
      </c>
      <c r="F4" s="471"/>
      <c r="G4" s="11"/>
    </row>
    <row r="5" spans="1:19" ht="6" customHeight="1">
      <c r="A5" s="15"/>
      <c r="B5" s="18"/>
      <c r="C5" s="16"/>
      <c r="D5" s="19"/>
      <c r="E5" s="20"/>
      <c r="F5" s="21"/>
      <c r="G5" s="11"/>
    </row>
    <row r="6" spans="1:19" ht="22.9" customHeight="1">
      <c r="A6" s="15"/>
      <c r="B6" s="321"/>
      <c r="C6" s="16"/>
      <c r="D6" s="17"/>
      <c r="E6" s="466"/>
      <c r="F6" s="467"/>
      <c r="G6" s="11"/>
    </row>
    <row r="7" spans="1:19" ht="5.65" customHeight="1">
      <c r="A7" s="22"/>
      <c r="B7" s="23"/>
      <c r="C7" s="24"/>
      <c r="D7" s="25"/>
      <c r="E7" s="26"/>
      <c r="F7" s="27"/>
      <c r="G7" s="11"/>
    </row>
    <row r="8" spans="1:19" s="37" customFormat="1" ht="27.75" customHeight="1">
      <c r="A8" s="28" t="s">
        <v>12</v>
      </c>
      <c r="B8" s="29" t="s">
        <v>13</v>
      </c>
      <c r="C8" s="30" t="s">
        <v>14</v>
      </c>
      <c r="D8" s="30" t="s">
        <v>15</v>
      </c>
      <c r="E8" s="30" t="s">
        <v>16</v>
      </c>
      <c r="F8" s="31" t="s">
        <v>17</v>
      </c>
      <c r="G8" s="32"/>
      <c r="H8" s="33"/>
      <c r="I8" s="34"/>
      <c r="J8" s="35"/>
      <c r="K8" s="35"/>
      <c r="L8" s="35"/>
      <c r="M8" s="35"/>
      <c r="N8" s="35"/>
      <c r="O8" s="36"/>
      <c r="P8" s="35"/>
      <c r="Q8" s="35"/>
      <c r="R8" s="34"/>
      <c r="S8" s="34"/>
    </row>
    <row r="9" spans="1:19" customFormat="1" ht="7.15" customHeight="1">
      <c r="A9" s="59"/>
      <c r="B9" s="60"/>
      <c r="C9" s="60"/>
      <c r="D9" s="60"/>
      <c r="E9" s="60"/>
      <c r="F9" s="61"/>
      <c r="I9" s="38"/>
      <c r="J9" s="38"/>
      <c r="K9" s="38"/>
      <c r="L9" s="38"/>
      <c r="M9" s="38"/>
      <c r="N9" s="38"/>
      <c r="O9" s="38"/>
      <c r="P9" s="38"/>
      <c r="Q9" s="38"/>
      <c r="R9" s="38"/>
      <c r="S9" s="38"/>
    </row>
    <row r="10" spans="1:19" customFormat="1" ht="19.5" customHeight="1">
      <c r="A10" s="84">
        <v>4</v>
      </c>
      <c r="B10" s="54" t="s">
        <v>48</v>
      </c>
      <c r="C10" s="53"/>
      <c r="D10" s="53"/>
      <c r="E10" s="53"/>
      <c r="F10" s="63"/>
      <c r="I10" s="38"/>
      <c r="J10" s="38"/>
      <c r="K10" s="38"/>
      <c r="L10" s="38"/>
      <c r="M10" s="38"/>
      <c r="N10" s="38"/>
      <c r="O10" s="38"/>
      <c r="P10" s="38"/>
      <c r="Q10" s="38"/>
      <c r="R10" s="38"/>
      <c r="S10" s="38"/>
    </row>
    <row r="11" spans="1:19" customFormat="1" ht="7.15" customHeight="1">
      <c r="A11" s="62"/>
      <c r="B11" s="53"/>
      <c r="C11" s="53"/>
      <c r="D11" s="53"/>
      <c r="E11" s="53"/>
      <c r="F11" s="63"/>
      <c r="I11" s="38"/>
      <c r="J11" s="38"/>
      <c r="K11" s="38"/>
      <c r="L11" s="38"/>
      <c r="M11" s="38"/>
      <c r="N11" s="38"/>
      <c r="O11" s="38"/>
      <c r="P11" s="38"/>
      <c r="Q11" s="38"/>
      <c r="R11" s="38"/>
      <c r="S11" s="38"/>
    </row>
    <row r="12" spans="1:19" s="91" customFormat="1" ht="18" customHeight="1">
      <c r="A12" s="86">
        <v>4.0999999999999996</v>
      </c>
      <c r="B12" s="85" t="s">
        <v>71</v>
      </c>
      <c r="C12" s="100"/>
      <c r="D12" s="101"/>
      <c r="E12" s="102"/>
      <c r="F12" s="103"/>
      <c r="G12" s="88"/>
      <c r="H12" s="88"/>
      <c r="I12" s="89"/>
      <c r="J12" s="89"/>
      <c r="K12" s="89"/>
      <c r="L12" s="89"/>
      <c r="M12" s="89"/>
      <c r="N12" s="89"/>
      <c r="O12" s="89"/>
      <c r="P12" s="89"/>
      <c r="Q12" s="90"/>
      <c r="R12" s="90"/>
      <c r="S12" s="90"/>
    </row>
    <row r="13" spans="1:19" s="99" customFormat="1" ht="18" customHeight="1">
      <c r="A13" s="92" t="s">
        <v>181</v>
      </c>
      <c r="B13" s="93" t="s">
        <v>68</v>
      </c>
      <c r="C13" s="104">
        <v>1</v>
      </c>
      <c r="D13" s="94" t="s">
        <v>19</v>
      </c>
      <c r="E13" s="355"/>
      <c r="F13" s="404">
        <f>E13*C13</f>
        <v>0</v>
      </c>
      <c r="G13" s="98"/>
      <c r="H13" s="98"/>
      <c r="I13" s="89"/>
      <c r="J13" s="89"/>
      <c r="K13" s="89"/>
      <c r="L13" s="89"/>
      <c r="M13" s="89"/>
      <c r="N13" s="89"/>
      <c r="O13" s="89"/>
      <c r="P13" s="89"/>
      <c r="Q13" s="90"/>
      <c r="R13" s="90"/>
      <c r="S13" s="90"/>
    </row>
    <row r="14" spans="1:19" s="99" customFormat="1" ht="18" customHeight="1">
      <c r="A14" s="92" t="s">
        <v>223</v>
      </c>
      <c r="B14" s="93" t="s">
        <v>69</v>
      </c>
      <c r="C14" s="104">
        <v>1</v>
      </c>
      <c r="D14" s="94" t="s">
        <v>19</v>
      </c>
      <c r="E14" s="355"/>
      <c r="F14" s="404">
        <f t="shared" ref="F14:F23" si="0">E14*C14</f>
        <v>0</v>
      </c>
      <c r="G14" s="98"/>
      <c r="H14" s="98"/>
      <c r="I14" s="89"/>
      <c r="J14" s="89"/>
      <c r="K14" s="89"/>
      <c r="L14" s="89"/>
      <c r="M14" s="89"/>
      <c r="N14" s="89"/>
      <c r="O14" s="89"/>
      <c r="P14" s="89"/>
      <c r="Q14" s="90"/>
      <c r="R14" s="90"/>
      <c r="S14" s="90"/>
    </row>
    <row r="15" spans="1:19" s="99" customFormat="1" ht="18" customHeight="1">
      <c r="A15" s="92" t="s">
        <v>224</v>
      </c>
      <c r="B15" s="93" t="s">
        <v>70</v>
      </c>
      <c r="C15" s="94" t="s">
        <v>18</v>
      </c>
      <c r="D15" s="94" t="s">
        <v>19</v>
      </c>
      <c r="E15" s="355"/>
      <c r="F15" s="404">
        <f t="shared" si="0"/>
        <v>0</v>
      </c>
      <c r="G15" s="98"/>
      <c r="H15" s="98"/>
      <c r="I15" s="89"/>
      <c r="J15" s="89"/>
      <c r="K15" s="89"/>
      <c r="L15" s="89"/>
      <c r="M15" s="89"/>
      <c r="N15" s="89"/>
      <c r="O15" s="89"/>
      <c r="P15" s="89"/>
      <c r="Q15" s="90"/>
      <c r="R15" s="90"/>
      <c r="S15" s="90"/>
    </row>
    <row r="16" spans="1:19" s="91" customFormat="1" ht="14.25" hidden="1" customHeight="1">
      <c r="A16" s="92" t="e">
        <f t="shared" ref="A16:A18" si="1">A15+0.01</f>
        <v>#VALUE!</v>
      </c>
      <c r="B16" s="93"/>
      <c r="C16" s="94"/>
      <c r="D16" s="94" t="s">
        <v>24</v>
      </c>
      <c r="E16" s="356"/>
      <c r="F16" s="404">
        <f t="shared" si="0"/>
        <v>0</v>
      </c>
      <c r="G16" s="88"/>
      <c r="H16" s="88"/>
      <c r="I16" s="89"/>
      <c r="J16" s="89"/>
      <c r="K16" s="89"/>
      <c r="L16" s="89"/>
      <c r="M16" s="89"/>
      <c r="N16" s="89"/>
      <c r="O16" s="89"/>
      <c r="P16" s="89"/>
      <c r="Q16" s="90"/>
      <c r="R16" s="90"/>
      <c r="S16" s="90"/>
    </row>
    <row r="17" spans="1:19" s="91" customFormat="1" ht="14.25" hidden="1" customHeight="1">
      <c r="A17" s="92" t="e">
        <f t="shared" si="1"/>
        <v>#VALUE!</v>
      </c>
      <c r="B17" s="93"/>
      <c r="C17" s="104"/>
      <c r="D17" s="94" t="s">
        <v>20</v>
      </c>
      <c r="E17" s="356"/>
      <c r="F17" s="404">
        <f t="shared" si="0"/>
        <v>0</v>
      </c>
      <c r="G17" s="88"/>
      <c r="H17" s="88"/>
      <c r="I17" s="89"/>
      <c r="J17" s="89"/>
      <c r="K17" s="89"/>
      <c r="L17" s="89"/>
      <c r="M17" s="89"/>
      <c r="N17" s="89"/>
      <c r="O17" s="89"/>
      <c r="P17" s="89"/>
      <c r="Q17" s="90"/>
      <c r="R17" s="90"/>
      <c r="S17" s="90"/>
    </row>
    <row r="18" spans="1:19" s="91" customFormat="1" ht="14.25" hidden="1" customHeight="1">
      <c r="A18" s="92" t="e">
        <f t="shared" si="1"/>
        <v>#VALUE!</v>
      </c>
      <c r="B18" s="93"/>
      <c r="C18" s="104"/>
      <c r="D18" s="94" t="s">
        <v>24</v>
      </c>
      <c r="E18" s="356"/>
      <c r="F18" s="404">
        <f t="shared" si="0"/>
        <v>0</v>
      </c>
      <c r="G18" s="88"/>
      <c r="H18" s="88"/>
      <c r="I18" s="89"/>
      <c r="J18" s="89"/>
      <c r="K18" s="89"/>
      <c r="L18" s="89"/>
      <c r="M18" s="89"/>
      <c r="N18" s="89"/>
      <c r="O18" s="89"/>
      <c r="P18" s="89"/>
      <c r="Q18" s="90"/>
      <c r="R18" s="90"/>
      <c r="S18" s="90"/>
    </row>
    <row r="19" spans="1:19" s="99" customFormat="1" ht="6" customHeight="1">
      <c r="A19" s="95"/>
      <c r="B19" s="96"/>
      <c r="C19" s="97"/>
      <c r="D19" s="87"/>
      <c r="E19" s="357"/>
      <c r="F19" s="405"/>
      <c r="G19" s="98"/>
      <c r="H19" s="98"/>
      <c r="I19" s="89"/>
      <c r="J19" s="89"/>
      <c r="K19" s="89"/>
      <c r="L19" s="89"/>
      <c r="M19" s="89"/>
      <c r="N19" s="89"/>
      <c r="O19" s="89"/>
      <c r="P19" s="89"/>
      <c r="Q19" s="90"/>
      <c r="R19" s="90"/>
      <c r="S19" s="90"/>
    </row>
    <row r="20" spans="1:19" s="99" customFormat="1" ht="18" customHeight="1">
      <c r="A20" s="86">
        <v>4.2</v>
      </c>
      <c r="B20" s="85" t="s">
        <v>72</v>
      </c>
      <c r="C20" s="100"/>
      <c r="D20" s="101"/>
      <c r="E20" s="358"/>
      <c r="F20" s="406"/>
      <c r="G20" s="98"/>
      <c r="H20" s="98"/>
      <c r="I20" s="89"/>
      <c r="J20" s="89"/>
      <c r="K20" s="89"/>
      <c r="L20" s="89"/>
      <c r="M20" s="89"/>
      <c r="N20" s="89"/>
      <c r="O20" s="89"/>
      <c r="P20" s="89"/>
      <c r="Q20" s="90"/>
      <c r="R20" s="90"/>
      <c r="S20" s="90"/>
    </row>
    <row r="21" spans="1:19" s="99" customFormat="1" ht="18" customHeight="1">
      <c r="A21" s="92" t="s">
        <v>182</v>
      </c>
      <c r="B21" s="93" t="s">
        <v>73</v>
      </c>
      <c r="C21" s="104">
        <v>1</v>
      </c>
      <c r="D21" s="94" t="s">
        <v>19</v>
      </c>
      <c r="E21" s="355"/>
      <c r="F21" s="404">
        <f t="shared" si="0"/>
        <v>0</v>
      </c>
      <c r="G21" s="98"/>
      <c r="H21" s="98"/>
      <c r="I21" s="89"/>
      <c r="J21" s="89"/>
      <c r="K21" s="89"/>
      <c r="L21" s="89"/>
      <c r="M21" s="89"/>
      <c r="N21" s="89"/>
      <c r="O21" s="89"/>
      <c r="P21" s="89"/>
      <c r="Q21" s="90"/>
      <c r="R21" s="90"/>
      <c r="S21" s="90"/>
    </row>
    <row r="22" spans="1:19" s="99" customFormat="1" ht="18" customHeight="1">
      <c r="A22" s="92" t="s">
        <v>183</v>
      </c>
      <c r="B22" s="93" t="s">
        <v>69</v>
      </c>
      <c r="C22" s="94" t="s">
        <v>18</v>
      </c>
      <c r="D22" s="94" t="s">
        <v>19</v>
      </c>
      <c r="E22" s="355"/>
      <c r="F22" s="404">
        <f t="shared" si="0"/>
        <v>0</v>
      </c>
      <c r="G22" s="98"/>
      <c r="H22" s="98"/>
      <c r="I22" s="89"/>
      <c r="J22" s="89"/>
      <c r="K22" s="89"/>
      <c r="L22" s="89"/>
      <c r="M22" s="89"/>
      <c r="N22" s="89"/>
      <c r="O22" s="89"/>
      <c r="P22" s="89"/>
      <c r="Q22" s="90"/>
      <c r="R22" s="90"/>
      <c r="S22" s="90"/>
    </row>
    <row r="23" spans="1:19" s="99" customFormat="1" ht="18" customHeight="1">
      <c r="A23" s="92" t="s">
        <v>184</v>
      </c>
      <c r="B23" s="93" t="s">
        <v>70</v>
      </c>
      <c r="C23" s="104">
        <v>1</v>
      </c>
      <c r="D23" s="94" t="s">
        <v>19</v>
      </c>
      <c r="E23" s="355"/>
      <c r="F23" s="404">
        <f t="shared" si="0"/>
        <v>0</v>
      </c>
      <c r="G23" s="98"/>
      <c r="H23" s="98"/>
      <c r="I23" s="89"/>
      <c r="J23" s="89"/>
      <c r="K23" s="89"/>
      <c r="L23" s="89"/>
      <c r="M23" s="89"/>
      <c r="N23" s="89"/>
      <c r="O23" s="89"/>
      <c r="P23" s="89"/>
      <c r="Q23" s="105"/>
      <c r="R23" s="106"/>
      <c r="S23" s="106"/>
    </row>
    <row r="24" spans="1:19" ht="14.25" hidden="1" customHeight="1">
      <c r="A24" s="64" t="e">
        <f t="shared" ref="A24" si="2">A23+0.01</f>
        <v>#VALUE!</v>
      </c>
      <c r="B24" s="80"/>
      <c r="C24" s="83"/>
      <c r="D24" s="81" t="s">
        <v>20</v>
      </c>
      <c r="E24" s="82">
        <v>0</v>
      </c>
      <c r="F24" s="407">
        <f t="shared" ref="F24" si="3">E24*C24</f>
        <v>0</v>
      </c>
      <c r="Q24" s="47"/>
      <c r="R24" s="48"/>
      <c r="S24" s="13"/>
    </row>
    <row r="25" spans="1:19" ht="6" customHeight="1">
      <c r="A25" s="65"/>
      <c r="B25" s="66"/>
      <c r="C25" s="67"/>
      <c r="D25" s="68"/>
      <c r="E25" s="69"/>
      <c r="F25" s="408"/>
    </row>
    <row r="26" spans="1:19" ht="14.25" hidden="1" customHeight="1">
      <c r="A26" s="70">
        <f>A20+1</f>
        <v>5.2</v>
      </c>
      <c r="B26" s="39"/>
      <c r="C26" s="40"/>
      <c r="D26" s="41"/>
      <c r="E26" s="42"/>
      <c r="F26" s="409"/>
    </row>
    <row r="27" spans="1:19" ht="14.25" hidden="1" customHeight="1">
      <c r="A27" s="64">
        <f>A26+0.01</f>
        <v>5.21</v>
      </c>
      <c r="B27" s="80"/>
      <c r="C27" s="83">
        <v>30</v>
      </c>
      <c r="D27" s="81" t="s">
        <v>20</v>
      </c>
      <c r="E27" s="82">
        <v>0</v>
      </c>
      <c r="F27" s="407">
        <f t="shared" ref="F27:F30" si="4">E27*C27</f>
        <v>0</v>
      </c>
    </row>
    <row r="28" spans="1:19" ht="14.25" hidden="1" customHeight="1">
      <c r="A28" s="64">
        <f t="shared" ref="A28:A30" si="5">A27+0.01</f>
        <v>5.22</v>
      </c>
      <c r="B28" s="80"/>
      <c r="C28" s="81" t="s">
        <v>18</v>
      </c>
      <c r="D28" s="81" t="s">
        <v>19</v>
      </c>
      <c r="E28" s="82">
        <v>0</v>
      </c>
      <c r="F28" s="407">
        <f t="shared" si="4"/>
        <v>0</v>
      </c>
    </row>
    <row r="29" spans="1:19" ht="14.25" hidden="1" customHeight="1">
      <c r="A29" s="64">
        <f t="shared" si="5"/>
        <v>5.2299999999999995</v>
      </c>
      <c r="B29" s="80"/>
      <c r="C29" s="83">
        <v>12</v>
      </c>
      <c r="D29" s="81" t="s">
        <v>26</v>
      </c>
      <c r="E29" s="82">
        <v>0</v>
      </c>
      <c r="F29" s="407">
        <f t="shared" si="4"/>
        <v>0</v>
      </c>
    </row>
    <row r="30" spans="1:19" ht="14.25" hidden="1" customHeight="1">
      <c r="A30" s="64">
        <f t="shared" si="5"/>
        <v>5.2399999999999993</v>
      </c>
      <c r="B30" s="80"/>
      <c r="C30" s="81" t="s">
        <v>54</v>
      </c>
      <c r="D30" s="81" t="s">
        <v>24</v>
      </c>
      <c r="E30" s="82">
        <v>0</v>
      </c>
      <c r="F30" s="407">
        <f t="shared" si="4"/>
        <v>0</v>
      </c>
    </row>
    <row r="31" spans="1:19" ht="15" hidden="1" customHeight="1">
      <c r="A31" s="71"/>
      <c r="B31" s="43" t="str">
        <f>CONCATENATE("SOUS-TOTAL ",B26)</f>
        <v xml:space="preserve">SOUS-TOTAL </v>
      </c>
      <c r="C31" s="44"/>
      <c r="D31" s="45"/>
      <c r="E31" s="46"/>
      <c r="F31" s="410">
        <f>SUM(F27:F30)</f>
        <v>0</v>
      </c>
    </row>
    <row r="32" spans="1:19" ht="6" hidden="1" customHeight="1">
      <c r="A32" s="65"/>
      <c r="B32" s="66"/>
      <c r="C32" s="67"/>
      <c r="D32" s="68"/>
      <c r="E32" s="69"/>
      <c r="F32" s="408"/>
    </row>
    <row r="33" spans="1:6" ht="14.25" hidden="1" customHeight="1">
      <c r="A33" s="70">
        <v>5</v>
      </c>
      <c r="B33" s="39"/>
      <c r="C33" s="40"/>
      <c r="D33" s="41"/>
      <c r="E33" s="42"/>
      <c r="F33" s="409"/>
    </row>
    <row r="34" spans="1:6" ht="14.25" hidden="1" customHeight="1">
      <c r="A34" s="72">
        <f t="shared" ref="A34:A35" si="6">A33+0.01</f>
        <v>5.01</v>
      </c>
      <c r="B34" s="49"/>
      <c r="C34" s="83">
        <v>65</v>
      </c>
      <c r="D34" s="81" t="s">
        <v>26</v>
      </c>
      <c r="E34" s="82">
        <v>0</v>
      </c>
      <c r="F34" s="407">
        <f t="shared" ref="F34:F35" si="7">E34*C34</f>
        <v>0</v>
      </c>
    </row>
    <row r="35" spans="1:6" ht="14.25" hidden="1" customHeight="1">
      <c r="A35" s="64">
        <f t="shared" si="6"/>
        <v>5.0199999999999996</v>
      </c>
      <c r="B35" s="50"/>
      <c r="C35" s="81" t="s">
        <v>18</v>
      </c>
      <c r="D35" s="81" t="s">
        <v>19</v>
      </c>
      <c r="E35" s="82">
        <v>0</v>
      </c>
      <c r="F35" s="407">
        <f t="shared" si="7"/>
        <v>0</v>
      </c>
    </row>
    <row r="36" spans="1:6" ht="15" hidden="1" customHeight="1">
      <c r="A36" s="71"/>
      <c r="B36" s="43" t="str">
        <f>CONCATENATE("SOUS-TOTAL ",B33)</f>
        <v xml:space="preserve">SOUS-TOTAL </v>
      </c>
      <c r="C36" s="44"/>
      <c r="D36" s="45"/>
      <c r="E36" s="51"/>
      <c r="F36" s="410">
        <f>SUM(F34:F35)</f>
        <v>0</v>
      </c>
    </row>
    <row r="37" spans="1:6" ht="6" customHeight="1">
      <c r="A37" s="73"/>
      <c r="B37" s="55"/>
      <c r="C37" s="56"/>
      <c r="D37" s="57"/>
      <c r="E37" s="58"/>
      <c r="F37" s="411"/>
    </row>
    <row r="38" spans="1:6" ht="18" customHeight="1">
      <c r="A38" s="74"/>
      <c r="B38" s="75" t="s">
        <v>60</v>
      </c>
      <c r="C38" s="76"/>
      <c r="D38" s="77"/>
      <c r="E38" s="78"/>
      <c r="F38" s="412">
        <f>SUM(F13:F23)</f>
        <v>0</v>
      </c>
    </row>
    <row r="39" spans="1:6">
      <c r="A39" s="79"/>
      <c r="B39" s="472"/>
      <c r="C39" s="472"/>
      <c r="D39" s="472"/>
      <c r="E39" s="472"/>
      <c r="F39" s="472"/>
    </row>
    <row r="50" ht="24.6" customHeight="1"/>
    <row r="52" ht="24" customHeight="1"/>
  </sheetData>
  <sheetProtection algorithmName="SHA-512" hashValue="D/ius+C/ZtIpUkhWTO/nFdoLsFwbHZM7xvlSilvw8UqCn5G3hCVh8wxzmLbOTP5Sb4u3dpsu8OIihnvH5GWhYA==" saltValue="vZAOF1w/I3o5afrA8ndiTw==" spinCount="100000" sheet="1" objects="1" scenarios="1"/>
  <mergeCells count="4">
    <mergeCell ref="E2:F2"/>
    <mergeCell ref="E4:F4"/>
    <mergeCell ref="E6:F6"/>
    <mergeCell ref="B39:F39"/>
  </mergeCells>
  <dataValidations count="1">
    <dataValidation allowBlank="1" showInputMessage="1" sqref="B27:B30 B13:B18 B34:B35 B21:B24"/>
  </dataValidations>
  <pageMargins left="0.31496062992125984" right="0.31496062992125984" top="0.74803149606299213" bottom="0.35433070866141736" header="0.31496062992125984" footer="0.31496062992125984"/>
  <pageSetup orientation="portrait" r:id="rId1"/>
  <headerFooter>
    <oddFooter>&amp;C&amp;"Arial,Normal"&amp;8Page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election activeCell="H17" sqref="H17"/>
    </sheetView>
  </sheetViews>
  <sheetFormatPr baseColWidth="10" defaultColWidth="14.85546875" defaultRowHeight="15"/>
  <cols>
    <col min="1" max="1" width="8.28515625" style="172" customWidth="1"/>
    <col min="2" max="2" width="51.28515625" style="172" customWidth="1"/>
    <col min="3" max="3" width="9.85546875" style="271" customWidth="1"/>
    <col min="4" max="4" width="7.7109375" style="319" customWidth="1"/>
    <col min="5" max="5" width="10.5703125" style="171" customWidth="1"/>
    <col min="6" max="6" width="12.28515625" style="171" customWidth="1"/>
    <col min="7" max="7" width="3.140625" style="269" customWidth="1"/>
    <col min="8" max="8" width="25.85546875" style="269" customWidth="1"/>
    <col min="9" max="9" width="7.42578125" style="270" customWidth="1"/>
    <col min="10" max="10" width="8" style="270" customWidth="1"/>
    <col min="11" max="11" width="8.7109375" style="270" customWidth="1"/>
    <col min="12" max="12" width="6.7109375" style="270" customWidth="1"/>
    <col min="13" max="14" width="9.5703125" style="270" customWidth="1"/>
    <col min="15" max="16" width="14.85546875" style="270"/>
    <col min="17" max="19" width="14.85546875" style="271"/>
    <col min="20" max="16384" width="14.85546875" style="172"/>
  </cols>
  <sheetData>
    <row r="1" spans="1:19" ht="52.5" customHeight="1">
      <c r="A1" s="263"/>
      <c r="B1" s="170" t="str">
        <f>IF([1]SOMMAIRE!M5="x",[1]SOMMAIRE!N5,IF([1]SOMMAIRE!M7="x",[1]SOMMAIRE!N7,IF([1]SOMMAIRE!M9="x",[1]SOMMAIRE!N9)))</f>
        <v>3195, boul. de la Pinière, bureau 203, 
Terrebonne, Québec, J6X 4P7
(450) 492-2229</v>
      </c>
      <c r="C1" s="264"/>
      <c r="D1" s="265"/>
      <c r="E1" s="266"/>
      <c r="F1" s="267" t="s">
        <v>82</v>
      </c>
      <c r="G1" s="268"/>
    </row>
    <row r="2" spans="1:19" ht="22.9" customHeight="1">
      <c r="A2" s="272" t="s">
        <v>0</v>
      </c>
      <c r="B2" s="179" t="str">
        <f>IF([1]SOMMAIRE!D4&lt;&gt;"",[1]SOMMAIRE!D4,"Compléter SOMMAIRE")</f>
        <v>Ville de l'Assomption</v>
      </c>
      <c r="C2" s="273"/>
      <c r="D2" s="274" t="s">
        <v>209</v>
      </c>
      <c r="E2" s="462" t="s">
        <v>162</v>
      </c>
      <c r="F2" s="463"/>
      <c r="G2" s="268"/>
    </row>
    <row r="3" spans="1:19" ht="3.75" customHeight="1">
      <c r="A3" s="272"/>
      <c r="B3" s="275"/>
      <c r="C3" s="273"/>
      <c r="D3" s="276"/>
      <c r="E3" s="277"/>
      <c r="F3" s="278"/>
      <c r="G3" s="268"/>
    </row>
    <row r="4" spans="1:19" ht="22.9" customHeight="1">
      <c r="A4" s="277" t="s">
        <v>2</v>
      </c>
      <c r="B4" s="187" t="str">
        <f>IF([1]SOMMAIRE!D3&lt;&gt;"",[1]SOMMAIRE!D3,"Compléter SOMMAIRE")</f>
        <v>Rénovation du chalet du Parc André-Courcelles</v>
      </c>
      <c r="C4" s="273"/>
      <c r="D4" s="274" t="s">
        <v>1</v>
      </c>
      <c r="E4" s="464" t="str">
        <f>IF([1]SOMMAIRE!D16&lt;&gt;"",[1]SOMMAIRE!D16,"Compléter SOMMAIRE")</f>
        <v>03-04646</v>
      </c>
      <c r="F4" s="465"/>
      <c r="G4" s="268"/>
    </row>
    <row r="5" spans="1:19" ht="6" customHeight="1">
      <c r="A5" s="272"/>
      <c r="B5" s="275"/>
      <c r="C5" s="273"/>
      <c r="D5" s="276"/>
      <c r="E5" s="277"/>
      <c r="F5" s="278"/>
      <c r="G5" s="268"/>
    </row>
    <row r="6" spans="1:19" ht="22.9" customHeight="1">
      <c r="A6" s="272"/>
      <c r="B6" s="187"/>
      <c r="C6" s="273"/>
      <c r="D6" s="274"/>
      <c r="E6" s="464"/>
      <c r="F6" s="473"/>
      <c r="G6" s="268"/>
    </row>
    <row r="7" spans="1:19" ht="5.65" customHeight="1">
      <c r="A7" s="279"/>
      <c r="B7" s="280"/>
      <c r="C7" s="281"/>
      <c r="D7" s="282"/>
      <c r="E7" s="283"/>
      <c r="F7" s="284"/>
      <c r="G7" s="268"/>
    </row>
    <row r="8" spans="1:19" s="294" customFormat="1" ht="27.75" customHeight="1">
      <c r="A8" s="285" t="s">
        <v>12</v>
      </c>
      <c r="B8" s="286" t="s">
        <v>13</v>
      </c>
      <c r="C8" s="287" t="s">
        <v>14</v>
      </c>
      <c r="D8" s="287" t="s">
        <v>15</v>
      </c>
      <c r="E8" s="287" t="s">
        <v>16</v>
      </c>
      <c r="F8" s="288" t="s">
        <v>17</v>
      </c>
      <c r="G8" s="289"/>
      <c r="H8" s="290"/>
      <c r="I8" s="291"/>
      <c r="J8" s="292"/>
      <c r="K8" s="292"/>
      <c r="L8" s="292"/>
      <c r="M8" s="292"/>
      <c r="N8" s="292"/>
      <c r="O8" s="293"/>
      <c r="P8" s="292"/>
      <c r="Q8" s="292"/>
      <c r="R8" s="291"/>
      <c r="S8" s="291"/>
    </row>
    <row r="9" spans="1:19" s="118" customFormat="1" ht="7.15" customHeight="1">
      <c r="A9" s="295"/>
      <c r="B9" s="296"/>
      <c r="C9" s="296"/>
      <c r="D9" s="296"/>
      <c r="E9" s="296"/>
      <c r="F9" s="297"/>
      <c r="I9" s="298"/>
      <c r="J9" s="298"/>
      <c r="K9" s="298"/>
      <c r="L9" s="298"/>
      <c r="M9" s="298"/>
      <c r="N9" s="298"/>
      <c r="O9" s="298"/>
      <c r="P9" s="298"/>
      <c r="Q9" s="298"/>
      <c r="R9" s="298"/>
      <c r="S9" s="298"/>
    </row>
    <row r="10" spans="1:19" s="118" customFormat="1" ht="19.5" customHeight="1">
      <c r="A10" s="299">
        <v>5</v>
      </c>
      <c r="B10" s="300" t="s">
        <v>61</v>
      </c>
      <c r="C10" s="301"/>
      <c r="D10" s="301"/>
      <c r="E10" s="301"/>
      <c r="F10" s="302"/>
      <c r="I10" s="298"/>
      <c r="J10" s="298"/>
      <c r="K10" s="298"/>
      <c r="L10" s="298"/>
      <c r="M10" s="298"/>
      <c r="N10" s="298"/>
      <c r="O10" s="298"/>
      <c r="P10" s="298"/>
      <c r="Q10" s="298"/>
      <c r="R10" s="298"/>
      <c r="S10" s="298"/>
    </row>
    <row r="11" spans="1:19" s="118" customFormat="1" ht="7.15" customHeight="1">
      <c r="A11" s="303"/>
      <c r="B11" s="301"/>
      <c r="C11" s="301"/>
      <c r="D11" s="301"/>
      <c r="E11" s="301"/>
      <c r="F11" s="302"/>
      <c r="I11" s="298"/>
      <c r="J11" s="298"/>
      <c r="K11" s="298"/>
      <c r="L11" s="298"/>
      <c r="M11" s="298"/>
      <c r="N11" s="298"/>
      <c r="O11" s="298"/>
      <c r="P11" s="298"/>
      <c r="Q11" s="298"/>
      <c r="R11" s="298"/>
      <c r="S11" s="298"/>
    </row>
    <row r="12" spans="1:19" s="367" customFormat="1" ht="18" customHeight="1">
      <c r="A12" s="329">
        <v>5.0999999999999996</v>
      </c>
      <c r="B12" s="359" t="s">
        <v>53</v>
      </c>
      <c r="C12" s="360"/>
      <c r="D12" s="361"/>
      <c r="E12" s="362"/>
      <c r="F12" s="363"/>
      <c r="G12" s="364"/>
      <c r="H12" s="364"/>
      <c r="I12" s="365"/>
      <c r="J12" s="365"/>
      <c r="K12" s="365"/>
      <c r="L12" s="365"/>
      <c r="M12" s="365"/>
      <c r="N12" s="365"/>
      <c r="O12" s="365"/>
      <c r="P12" s="365"/>
      <c r="Q12" s="366"/>
      <c r="R12" s="366"/>
      <c r="S12" s="366"/>
    </row>
    <row r="13" spans="1:19" s="372" customFormat="1" ht="18" customHeight="1">
      <c r="A13" s="335" t="s">
        <v>185</v>
      </c>
      <c r="B13" s="368" t="s">
        <v>74</v>
      </c>
      <c r="C13" s="369">
        <v>1</v>
      </c>
      <c r="D13" s="370" t="s">
        <v>19</v>
      </c>
      <c r="E13" s="355"/>
      <c r="F13" s="413">
        <f>E13*C13</f>
        <v>0</v>
      </c>
      <c r="G13" s="371"/>
      <c r="H13" s="371"/>
      <c r="I13" s="365"/>
      <c r="J13" s="365"/>
      <c r="K13" s="365"/>
      <c r="L13" s="365"/>
      <c r="M13" s="365"/>
      <c r="N13" s="365"/>
      <c r="O13" s="365"/>
      <c r="P13" s="365"/>
      <c r="Q13" s="366"/>
      <c r="R13" s="366"/>
      <c r="S13" s="366"/>
    </row>
    <row r="14" spans="1:19" s="372" customFormat="1" ht="6" customHeight="1">
      <c r="A14" s="373"/>
      <c r="B14" s="374"/>
      <c r="C14" s="375"/>
      <c r="D14" s="376"/>
      <c r="E14" s="357"/>
      <c r="F14" s="414"/>
      <c r="G14" s="371"/>
      <c r="H14" s="371"/>
      <c r="I14" s="365"/>
      <c r="J14" s="365"/>
      <c r="K14" s="365"/>
      <c r="L14" s="365"/>
      <c r="M14" s="365"/>
      <c r="N14" s="365"/>
      <c r="O14" s="365"/>
      <c r="P14" s="365"/>
      <c r="Q14" s="366"/>
      <c r="R14" s="366"/>
      <c r="S14" s="366"/>
    </row>
    <row r="15" spans="1:19" s="372" customFormat="1" ht="18" customHeight="1">
      <c r="A15" s="329">
        <v>5.2</v>
      </c>
      <c r="B15" s="359" t="s">
        <v>79</v>
      </c>
      <c r="C15" s="360"/>
      <c r="D15" s="361"/>
      <c r="E15" s="358"/>
      <c r="F15" s="415"/>
      <c r="G15" s="371"/>
      <c r="H15" s="371"/>
      <c r="I15" s="365"/>
      <c r="J15" s="365"/>
      <c r="K15" s="365"/>
      <c r="L15" s="365"/>
      <c r="M15" s="365"/>
      <c r="N15" s="365"/>
      <c r="O15" s="365"/>
      <c r="P15" s="365"/>
      <c r="Q15" s="366"/>
      <c r="R15" s="366"/>
      <c r="S15" s="366"/>
    </row>
    <row r="16" spans="1:19" s="372" customFormat="1" ht="18" customHeight="1">
      <c r="A16" s="335" t="s">
        <v>186</v>
      </c>
      <c r="B16" s="368" t="s">
        <v>75</v>
      </c>
      <c r="C16" s="369">
        <v>1</v>
      </c>
      <c r="D16" s="370" t="s">
        <v>19</v>
      </c>
      <c r="E16" s="355"/>
      <c r="F16" s="413">
        <f>E16*C16</f>
        <v>0</v>
      </c>
      <c r="G16" s="371"/>
      <c r="H16" s="371"/>
      <c r="I16" s="365"/>
      <c r="J16" s="365"/>
      <c r="K16" s="365"/>
      <c r="L16" s="365"/>
      <c r="M16" s="365"/>
      <c r="N16" s="365"/>
      <c r="O16" s="365"/>
      <c r="P16" s="365"/>
      <c r="Q16" s="366"/>
      <c r="R16" s="366"/>
      <c r="S16" s="366"/>
    </row>
    <row r="17" spans="1:19" s="372" customFormat="1" ht="18" customHeight="1">
      <c r="A17" s="335" t="s">
        <v>225</v>
      </c>
      <c r="B17" s="368" t="s">
        <v>76</v>
      </c>
      <c r="C17" s="369">
        <v>1</v>
      </c>
      <c r="D17" s="370" t="s">
        <v>19</v>
      </c>
      <c r="E17" s="355"/>
      <c r="F17" s="413">
        <f>E17*C17</f>
        <v>0</v>
      </c>
      <c r="G17" s="371"/>
      <c r="H17" s="371"/>
      <c r="I17" s="365"/>
      <c r="J17" s="365"/>
      <c r="K17" s="365"/>
      <c r="L17" s="365"/>
      <c r="M17" s="365"/>
      <c r="N17" s="365"/>
      <c r="O17" s="365"/>
      <c r="P17" s="365"/>
      <c r="Q17" s="366"/>
      <c r="R17" s="366"/>
      <c r="S17" s="366"/>
    </row>
    <row r="18" spans="1:19" ht="18" customHeight="1">
      <c r="A18" s="327" t="s">
        <v>226</v>
      </c>
      <c r="B18" s="305" t="s">
        <v>77</v>
      </c>
      <c r="C18" s="306" t="s">
        <v>18</v>
      </c>
      <c r="D18" s="306" t="s">
        <v>19</v>
      </c>
      <c r="E18" s="328"/>
      <c r="F18" s="413">
        <f>E18*C18</f>
        <v>0</v>
      </c>
      <c r="Q18" s="343"/>
      <c r="R18" s="344"/>
      <c r="S18" s="344"/>
    </row>
    <row r="19" spans="1:19" ht="18" customHeight="1">
      <c r="A19" s="327" t="s">
        <v>227</v>
      </c>
      <c r="B19" s="305" t="s">
        <v>78</v>
      </c>
      <c r="C19" s="336">
        <v>1</v>
      </c>
      <c r="D19" s="306" t="s">
        <v>19</v>
      </c>
      <c r="E19" s="328"/>
      <c r="F19" s="413">
        <f>E19*C19</f>
        <v>0</v>
      </c>
      <c r="Q19" s="343"/>
      <c r="R19" s="344"/>
      <c r="S19" s="270"/>
    </row>
    <row r="20" spans="1:19" ht="6" customHeight="1">
      <c r="A20" s="377"/>
      <c r="B20" s="378"/>
      <c r="C20" s="379"/>
      <c r="D20" s="380"/>
      <c r="E20" s="381"/>
      <c r="F20" s="416"/>
    </row>
    <row r="21" spans="1:19" ht="18" customHeight="1">
      <c r="A21" s="313"/>
      <c r="B21" s="314" t="s">
        <v>62</v>
      </c>
      <c r="C21" s="315"/>
      <c r="D21" s="316"/>
      <c r="E21" s="317"/>
      <c r="F21" s="403">
        <f>SUM(F13:F19)</f>
        <v>0</v>
      </c>
    </row>
    <row r="34" ht="24.6" customHeight="1"/>
    <row r="36" ht="24" customHeight="1"/>
  </sheetData>
  <sheetProtection algorithmName="SHA-512" hashValue="l3ymboEuzr1PuklYziAyO8bHkjCVkNtrstYHkjSgcPECXV6zaZ/mb2j4PTX4qXZE/dXXbub2drEoRrez1v8P0A==" saltValue="OD8w5mfnIwKgVHIj5iobYw==" spinCount="100000" sheet="1" objects="1" scenarios="1"/>
  <mergeCells count="3">
    <mergeCell ref="E2:F2"/>
    <mergeCell ref="E4:F4"/>
    <mergeCell ref="E6:F6"/>
  </mergeCells>
  <dataValidations count="1">
    <dataValidation allowBlank="1" showInputMessage="1" sqref="B13 B16:B19"/>
  </dataValidations>
  <pageMargins left="0.31496062992125984" right="0.31496062992125984" top="0.74803149606299213" bottom="0.35433070866141736" header="0.31496062992125984" footer="0.31496062992125984"/>
  <pageSetup orientation="portrait" r:id="rId1"/>
  <headerFooter>
    <oddFooter>&amp;C&amp;"Arial,Normal"&amp;8Page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tabSelected="1" workbookViewId="0">
      <selection activeCell="O14" sqref="O14"/>
    </sheetView>
  </sheetViews>
  <sheetFormatPr baseColWidth="10" defaultColWidth="14.85546875" defaultRowHeight="15"/>
  <cols>
    <col min="1" max="1" width="8.28515625" style="172" customWidth="1"/>
    <col min="2" max="2" width="51.28515625" style="172" customWidth="1"/>
    <col min="3" max="3" width="9.85546875" style="271" customWidth="1"/>
    <col min="4" max="4" width="7.7109375" style="319" customWidth="1"/>
    <col min="5" max="5" width="10.5703125" style="171" customWidth="1"/>
    <col min="6" max="6" width="12.28515625" style="171" customWidth="1"/>
    <col min="7" max="7" width="3.140625" style="269" customWidth="1"/>
    <col min="8" max="8" width="25.85546875" style="269" customWidth="1"/>
    <col min="9" max="9" width="7.42578125" style="270" customWidth="1"/>
    <col min="10" max="10" width="8" style="270" customWidth="1"/>
    <col min="11" max="11" width="8.7109375" style="270" customWidth="1"/>
    <col min="12" max="12" width="6.7109375" style="270" customWidth="1"/>
    <col min="13" max="14" width="9.5703125" style="270" customWidth="1"/>
    <col min="15" max="16" width="14.85546875" style="270"/>
    <col min="17" max="19" width="14.85546875" style="271"/>
    <col min="20" max="16384" width="14.85546875" style="172"/>
  </cols>
  <sheetData>
    <row r="1" spans="1:19" ht="52.5" customHeight="1">
      <c r="A1" s="263"/>
      <c r="B1" s="170" t="str">
        <f>IF([1]SOMMAIRE!M5="x",[1]SOMMAIRE!N5,IF([1]SOMMAIRE!M7="x",[1]SOMMAIRE!N7,IF([1]SOMMAIRE!M9="x",[1]SOMMAIRE!N9)))</f>
        <v>3195, boul. de la Pinière, bureau 203, 
Terrebonne, Québec, J6X 4P7
(450) 492-2229</v>
      </c>
      <c r="C1" s="264"/>
      <c r="D1" s="265"/>
      <c r="E1" s="266"/>
      <c r="F1" s="267" t="s">
        <v>82</v>
      </c>
      <c r="G1" s="268"/>
    </row>
    <row r="2" spans="1:19" ht="22.9" customHeight="1">
      <c r="A2" s="272" t="s">
        <v>0</v>
      </c>
      <c r="B2" s="179" t="str">
        <f>IF([1]SOMMAIRE!D4&lt;&gt;"",[1]SOMMAIRE!D4,"Compléter SOMMAIRE")</f>
        <v>Ville de l'Assomption</v>
      </c>
      <c r="C2" s="273"/>
      <c r="D2" s="274" t="s">
        <v>209</v>
      </c>
      <c r="E2" s="462" t="s">
        <v>162</v>
      </c>
      <c r="F2" s="463"/>
      <c r="G2" s="268"/>
    </row>
    <row r="3" spans="1:19" ht="3.75" customHeight="1">
      <c r="A3" s="272"/>
      <c r="B3" s="275"/>
      <c r="C3" s="273"/>
      <c r="D3" s="276"/>
      <c r="E3" s="277"/>
      <c r="F3" s="278"/>
      <c r="G3" s="268"/>
    </row>
    <row r="4" spans="1:19" ht="22.9" customHeight="1">
      <c r="A4" s="277" t="s">
        <v>2</v>
      </c>
      <c r="B4" s="187" t="str">
        <f>IF([1]SOMMAIRE!D3&lt;&gt;"",[1]SOMMAIRE!D3,"Compléter SOMMAIRE")</f>
        <v>Rénovation du chalet du Parc André-Courcelles</v>
      </c>
      <c r="C4" s="273"/>
      <c r="D4" s="274" t="s">
        <v>1</v>
      </c>
      <c r="E4" s="464" t="str">
        <f>IF([1]SOMMAIRE!D16&lt;&gt;"",[1]SOMMAIRE!D16,"Compléter SOMMAIRE")</f>
        <v>03-04646</v>
      </c>
      <c r="F4" s="465"/>
      <c r="G4" s="268"/>
    </row>
    <row r="5" spans="1:19" ht="6" customHeight="1">
      <c r="A5" s="272"/>
      <c r="B5" s="275"/>
      <c r="C5" s="273"/>
      <c r="D5" s="276"/>
      <c r="E5" s="277"/>
      <c r="F5" s="278"/>
      <c r="G5" s="268"/>
    </row>
    <row r="6" spans="1:19" ht="22.9" customHeight="1">
      <c r="A6" s="272"/>
      <c r="B6" s="321"/>
      <c r="C6" s="273"/>
      <c r="D6" s="274"/>
      <c r="E6" s="466"/>
      <c r="F6" s="466"/>
      <c r="G6" s="268"/>
    </row>
    <row r="7" spans="1:19" ht="5.65" customHeight="1">
      <c r="A7" s="279"/>
      <c r="B7" s="280"/>
      <c r="C7" s="281"/>
      <c r="D7" s="282"/>
      <c r="E7" s="283"/>
      <c r="F7" s="284"/>
      <c r="G7" s="268"/>
    </row>
    <row r="8" spans="1:19" s="294" customFormat="1" ht="27.75" customHeight="1">
      <c r="A8" s="285" t="s">
        <v>12</v>
      </c>
      <c r="B8" s="286" t="s">
        <v>13</v>
      </c>
      <c r="C8" s="287" t="s">
        <v>14</v>
      </c>
      <c r="D8" s="287" t="s">
        <v>15</v>
      </c>
      <c r="E8" s="287" t="s">
        <v>16</v>
      </c>
      <c r="F8" s="288" t="s">
        <v>17</v>
      </c>
      <c r="G8" s="289"/>
      <c r="H8" s="290"/>
      <c r="I8" s="291"/>
      <c r="J8" s="292"/>
      <c r="K8" s="292"/>
      <c r="L8" s="292"/>
      <c r="M8" s="292"/>
      <c r="N8" s="292"/>
      <c r="O8" s="293"/>
      <c r="P8" s="292"/>
      <c r="Q8" s="292"/>
      <c r="R8" s="291"/>
      <c r="S8" s="291"/>
    </row>
    <row r="9" spans="1:19" s="118" customFormat="1" ht="7.15" customHeight="1">
      <c r="A9" s="295"/>
      <c r="B9" s="296"/>
      <c r="C9" s="296"/>
      <c r="D9" s="296"/>
      <c r="E9" s="296"/>
      <c r="F9" s="297"/>
      <c r="I9" s="298"/>
      <c r="J9" s="298"/>
      <c r="K9" s="298"/>
      <c r="L9" s="298"/>
      <c r="M9" s="298"/>
      <c r="N9" s="298"/>
      <c r="O9" s="298"/>
      <c r="P9" s="298"/>
      <c r="Q9" s="298"/>
      <c r="R9" s="298"/>
      <c r="S9" s="298"/>
    </row>
    <row r="10" spans="1:19" s="118" customFormat="1" ht="16.5" customHeight="1">
      <c r="A10" s="299">
        <v>6</v>
      </c>
      <c r="B10" s="300" t="s">
        <v>50</v>
      </c>
      <c r="C10" s="301"/>
      <c r="D10" s="301"/>
      <c r="E10" s="301"/>
      <c r="F10" s="302"/>
      <c r="I10" s="298"/>
      <c r="J10" s="298"/>
      <c r="K10" s="298"/>
      <c r="L10" s="298"/>
      <c r="M10" s="298"/>
      <c r="N10" s="298"/>
      <c r="O10" s="298"/>
      <c r="P10" s="298"/>
      <c r="Q10" s="298"/>
      <c r="R10" s="298"/>
      <c r="S10" s="298"/>
    </row>
    <row r="11" spans="1:19" s="367" customFormat="1" ht="18" customHeight="1">
      <c r="A11" s="329">
        <v>6.1</v>
      </c>
      <c r="B11" s="359" t="s">
        <v>81</v>
      </c>
      <c r="C11" s="360"/>
      <c r="D11" s="361"/>
      <c r="E11" s="362"/>
      <c r="F11" s="363"/>
      <c r="G11" s="364"/>
      <c r="H11" s="364"/>
      <c r="I11" s="365"/>
      <c r="J11" s="365"/>
      <c r="K11" s="365"/>
      <c r="L11" s="365"/>
      <c r="M11" s="365"/>
      <c r="N11" s="365"/>
      <c r="O11" s="365"/>
      <c r="P11" s="365"/>
      <c r="Q11" s="366"/>
      <c r="R11" s="366"/>
      <c r="S11" s="366"/>
    </row>
    <row r="12" spans="1:19" s="372" customFormat="1" ht="18" customHeight="1">
      <c r="A12" s="382" t="s">
        <v>187</v>
      </c>
      <c r="B12" s="368" t="s">
        <v>21</v>
      </c>
      <c r="C12" s="369">
        <v>4</v>
      </c>
      <c r="D12" s="370" t="s">
        <v>22</v>
      </c>
      <c r="E12" s="355"/>
      <c r="F12" s="413">
        <f>E12*C12</f>
        <v>0</v>
      </c>
      <c r="G12" s="371"/>
      <c r="H12" s="371"/>
      <c r="I12" s="365"/>
      <c r="J12" s="365"/>
      <c r="K12" s="365"/>
      <c r="L12" s="365"/>
      <c r="M12" s="365"/>
      <c r="N12" s="365"/>
      <c r="O12" s="365"/>
      <c r="P12" s="365"/>
      <c r="Q12" s="366"/>
      <c r="R12" s="366"/>
      <c r="S12" s="366"/>
    </row>
    <row r="13" spans="1:19" s="372" customFormat="1" ht="18" customHeight="1">
      <c r="A13" s="382" t="s">
        <v>188</v>
      </c>
      <c r="B13" s="368" t="s">
        <v>80</v>
      </c>
      <c r="C13" s="369">
        <v>1</v>
      </c>
      <c r="D13" s="370" t="s">
        <v>19</v>
      </c>
      <c r="E13" s="355"/>
      <c r="F13" s="413">
        <f t="shared" ref="F13:F37" si="0">E13*C13</f>
        <v>0</v>
      </c>
      <c r="G13" s="371"/>
      <c r="H13" s="371"/>
      <c r="I13" s="365"/>
      <c r="J13" s="365"/>
      <c r="K13" s="365"/>
      <c r="L13" s="365"/>
      <c r="M13" s="365"/>
      <c r="N13" s="365"/>
      <c r="O13" s="365"/>
      <c r="P13" s="365"/>
      <c r="Q13" s="366"/>
      <c r="R13" s="366"/>
      <c r="S13" s="366"/>
    </row>
    <row r="14" spans="1:19" s="372" customFormat="1" ht="18" customHeight="1">
      <c r="A14" s="382" t="s">
        <v>215</v>
      </c>
      <c r="B14" s="368" t="s">
        <v>38</v>
      </c>
      <c r="C14" s="369">
        <v>1</v>
      </c>
      <c r="D14" s="370" t="s">
        <v>19</v>
      </c>
      <c r="E14" s="355"/>
      <c r="F14" s="413">
        <f t="shared" si="0"/>
        <v>0</v>
      </c>
      <c r="G14" s="371"/>
      <c r="H14" s="371"/>
      <c r="I14" s="365"/>
      <c r="J14" s="365"/>
      <c r="K14" s="365"/>
      <c r="L14" s="365"/>
      <c r="M14" s="365"/>
      <c r="N14" s="365"/>
      <c r="O14" s="365"/>
      <c r="P14" s="365"/>
      <c r="Q14" s="366"/>
      <c r="R14" s="366"/>
      <c r="S14" s="366"/>
    </row>
    <row r="15" spans="1:19" s="372" customFormat="1" ht="18" customHeight="1">
      <c r="A15" s="335" t="s">
        <v>216</v>
      </c>
      <c r="B15" s="368" t="s">
        <v>23</v>
      </c>
      <c r="C15" s="369">
        <v>2</v>
      </c>
      <c r="D15" s="370" t="s">
        <v>24</v>
      </c>
      <c r="E15" s="355"/>
      <c r="F15" s="413">
        <f t="shared" si="0"/>
        <v>0</v>
      </c>
      <c r="G15" s="371"/>
      <c r="H15" s="371"/>
      <c r="I15" s="365"/>
      <c r="J15" s="365"/>
      <c r="K15" s="365"/>
      <c r="L15" s="365"/>
      <c r="M15" s="365"/>
      <c r="N15" s="365"/>
      <c r="O15" s="365"/>
      <c r="P15" s="365"/>
      <c r="Q15" s="366"/>
      <c r="R15" s="366"/>
      <c r="S15" s="366"/>
    </row>
    <row r="16" spans="1:19" s="367" customFormat="1" ht="18" customHeight="1">
      <c r="A16" s="335" t="s">
        <v>217</v>
      </c>
      <c r="B16" s="368" t="s">
        <v>25</v>
      </c>
      <c r="C16" s="369">
        <v>12</v>
      </c>
      <c r="D16" s="370" t="s">
        <v>26</v>
      </c>
      <c r="E16" s="355"/>
      <c r="F16" s="413">
        <f t="shared" si="0"/>
        <v>0</v>
      </c>
      <c r="G16" s="364"/>
      <c r="H16" s="364"/>
      <c r="I16" s="365"/>
      <c r="J16" s="365"/>
      <c r="K16" s="365"/>
      <c r="L16" s="365"/>
      <c r="M16" s="365"/>
      <c r="N16" s="365"/>
      <c r="O16" s="365"/>
      <c r="P16" s="365"/>
      <c r="Q16" s="366"/>
      <c r="R16" s="366"/>
      <c r="S16" s="366"/>
    </row>
    <row r="17" spans="1:19" s="367" customFormat="1" ht="18" customHeight="1">
      <c r="A17" s="335" t="s">
        <v>218</v>
      </c>
      <c r="B17" s="368" t="s">
        <v>27</v>
      </c>
      <c r="C17" s="369">
        <v>15</v>
      </c>
      <c r="D17" s="370" t="s">
        <v>26</v>
      </c>
      <c r="E17" s="355"/>
      <c r="F17" s="413">
        <f t="shared" si="0"/>
        <v>0</v>
      </c>
      <c r="G17" s="364"/>
      <c r="H17" s="364"/>
      <c r="I17" s="365"/>
      <c r="J17" s="365"/>
      <c r="K17" s="365"/>
      <c r="L17" s="365"/>
      <c r="M17" s="365"/>
      <c r="N17" s="365"/>
      <c r="O17" s="365"/>
      <c r="P17" s="365"/>
      <c r="Q17" s="366"/>
      <c r="R17" s="366"/>
      <c r="S17" s="366"/>
    </row>
    <row r="18" spans="1:19" s="367" customFormat="1" ht="18" customHeight="1">
      <c r="A18" s="335" t="s">
        <v>219</v>
      </c>
      <c r="B18" s="368" t="s">
        <v>42</v>
      </c>
      <c r="C18" s="369">
        <v>1</v>
      </c>
      <c r="D18" s="370" t="s">
        <v>24</v>
      </c>
      <c r="E18" s="355"/>
      <c r="F18" s="413">
        <f t="shared" si="0"/>
        <v>0</v>
      </c>
      <c r="G18" s="364"/>
      <c r="H18" s="364"/>
      <c r="I18" s="365"/>
      <c r="J18" s="365"/>
      <c r="K18" s="365"/>
      <c r="L18" s="365"/>
      <c r="M18" s="365"/>
      <c r="N18" s="365"/>
      <c r="O18" s="365"/>
      <c r="P18" s="365"/>
      <c r="Q18" s="366"/>
      <c r="R18" s="366"/>
      <c r="S18" s="366"/>
    </row>
    <row r="19" spans="1:19" s="367" customFormat="1" ht="18" customHeight="1">
      <c r="A19" s="335" t="s">
        <v>220</v>
      </c>
      <c r="B19" s="368" t="s">
        <v>43</v>
      </c>
      <c r="C19" s="369">
        <v>1</v>
      </c>
      <c r="D19" s="370" t="s">
        <v>24</v>
      </c>
      <c r="E19" s="355"/>
      <c r="F19" s="413">
        <f t="shared" si="0"/>
        <v>0</v>
      </c>
      <c r="G19" s="364"/>
      <c r="H19" s="364"/>
      <c r="I19" s="365"/>
      <c r="J19" s="365"/>
      <c r="K19" s="365"/>
      <c r="L19" s="365"/>
      <c r="M19" s="365"/>
      <c r="N19" s="365"/>
      <c r="O19" s="365"/>
      <c r="P19" s="365"/>
      <c r="Q19" s="366"/>
      <c r="R19" s="366"/>
      <c r="S19" s="366"/>
    </row>
    <row r="20" spans="1:19" s="372" customFormat="1" ht="18" customHeight="1">
      <c r="A20" s="329">
        <v>6.2</v>
      </c>
      <c r="B20" s="359" t="s">
        <v>5</v>
      </c>
      <c r="C20" s="360"/>
      <c r="D20" s="361"/>
      <c r="E20" s="358"/>
      <c r="F20" s="415"/>
      <c r="G20" s="371"/>
      <c r="H20" s="371"/>
      <c r="I20" s="365"/>
      <c r="J20" s="365"/>
      <c r="K20" s="365"/>
      <c r="L20" s="365"/>
      <c r="M20" s="365"/>
      <c r="N20" s="365"/>
      <c r="O20" s="365"/>
      <c r="P20" s="365"/>
      <c r="Q20" s="366"/>
      <c r="R20" s="366"/>
      <c r="S20" s="366"/>
    </row>
    <row r="21" spans="1:19" s="372" customFormat="1" ht="18" customHeight="1">
      <c r="A21" s="335" t="s">
        <v>189</v>
      </c>
      <c r="B21" s="368" t="s">
        <v>41</v>
      </c>
      <c r="C21" s="369">
        <v>400</v>
      </c>
      <c r="D21" s="370" t="s">
        <v>20</v>
      </c>
      <c r="E21" s="355"/>
      <c r="F21" s="413">
        <f t="shared" si="0"/>
        <v>0</v>
      </c>
      <c r="G21" s="371"/>
      <c r="H21" s="371"/>
      <c r="I21" s="365"/>
      <c r="J21" s="365"/>
      <c r="K21" s="365"/>
      <c r="L21" s="365"/>
      <c r="M21" s="365"/>
      <c r="N21" s="365"/>
      <c r="O21" s="365"/>
      <c r="P21" s="365"/>
      <c r="Q21" s="366"/>
      <c r="R21" s="366"/>
      <c r="S21" s="366"/>
    </row>
    <row r="22" spans="1:19" s="372" customFormat="1" ht="18" customHeight="1">
      <c r="A22" s="335" t="s">
        <v>190</v>
      </c>
      <c r="B22" s="368" t="s">
        <v>28</v>
      </c>
      <c r="C22" s="369">
        <v>400</v>
      </c>
      <c r="D22" s="370" t="s">
        <v>20</v>
      </c>
      <c r="E22" s="355"/>
      <c r="F22" s="413">
        <f t="shared" si="0"/>
        <v>0</v>
      </c>
      <c r="G22" s="371"/>
      <c r="H22" s="371"/>
      <c r="I22" s="365"/>
      <c r="J22" s="365"/>
      <c r="K22" s="365"/>
      <c r="L22" s="365"/>
      <c r="M22" s="365"/>
      <c r="N22" s="365"/>
      <c r="O22" s="365"/>
      <c r="P22" s="365"/>
      <c r="Q22" s="366"/>
      <c r="R22" s="366"/>
      <c r="S22" s="366"/>
    </row>
    <row r="23" spans="1:19" s="372" customFormat="1" ht="18" customHeight="1">
      <c r="A23" s="335" t="s">
        <v>191</v>
      </c>
      <c r="B23" s="368" t="s">
        <v>44</v>
      </c>
      <c r="C23" s="369">
        <v>400</v>
      </c>
      <c r="D23" s="370" t="s">
        <v>20</v>
      </c>
      <c r="E23" s="355"/>
      <c r="F23" s="413">
        <f t="shared" si="0"/>
        <v>0</v>
      </c>
      <c r="G23" s="371"/>
      <c r="H23" s="371"/>
      <c r="I23" s="365"/>
      <c r="J23" s="365"/>
      <c r="K23" s="365"/>
      <c r="L23" s="365"/>
      <c r="M23" s="365"/>
      <c r="N23" s="365"/>
      <c r="O23" s="365"/>
      <c r="P23" s="365"/>
      <c r="Q23" s="383"/>
      <c r="R23" s="384"/>
      <c r="S23" s="384"/>
    </row>
    <row r="24" spans="1:19" s="372" customFormat="1" ht="18" customHeight="1">
      <c r="A24" s="335" t="s">
        <v>192</v>
      </c>
      <c r="B24" s="368" t="s">
        <v>45</v>
      </c>
      <c r="C24" s="369">
        <v>400</v>
      </c>
      <c r="D24" s="370" t="s">
        <v>20</v>
      </c>
      <c r="E24" s="355"/>
      <c r="F24" s="413">
        <f t="shared" si="0"/>
        <v>0</v>
      </c>
      <c r="G24" s="371"/>
      <c r="H24" s="371"/>
      <c r="I24" s="365"/>
      <c r="J24" s="365"/>
      <c r="K24" s="365"/>
      <c r="L24" s="365"/>
      <c r="M24" s="365"/>
      <c r="N24" s="365"/>
      <c r="O24" s="365"/>
      <c r="P24" s="365"/>
      <c r="Q24" s="383"/>
      <c r="R24" s="384"/>
      <c r="S24" s="365"/>
    </row>
    <row r="25" spans="1:19" s="372" customFormat="1" ht="18" customHeight="1">
      <c r="A25" s="329">
        <v>6.3</v>
      </c>
      <c r="B25" s="359" t="s">
        <v>6</v>
      </c>
      <c r="C25" s="360"/>
      <c r="D25" s="361"/>
      <c r="E25" s="358"/>
      <c r="F25" s="415"/>
      <c r="G25" s="371"/>
      <c r="H25" s="371"/>
      <c r="I25" s="365"/>
      <c r="J25" s="365"/>
      <c r="K25" s="365"/>
      <c r="L25" s="365"/>
      <c r="M25" s="365"/>
      <c r="N25" s="365"/>
      <c r="O25" s="365"/>
      <c r="P25" s="365"/>
      <c r="Q25" s="366"/>
      <c r="R25" s="366"/>
      <c r="S25" s="366"/>
    </row>
    <row r="26" spans="1:19" s="372" customFormat="1" ht="18" customHeight="1">
      <c r="A26" s="335" t="s">
        <v>193</v>
      </c>
      <c r="B26" s="368" t="s">
        <v>29</v>
      </c>
      <c r="C26" s="369">
        <v>1</v>
      </c>
      <c r="D26" s="370" t="s">
        <v>19</v>
      </c>
      <c r="E26" s="355"/>
      <c r="F26" s="413">
        <f t="shared" si="0"/>
        <v>0</v>
      </c>
      <c r="G26" s="371"/>
      <c r="H26" s="371"/>
      <c r="I26" s="365"/>
      <c r="J26" s="365"/>
      <c r="K26" s="365"/>
      <c r="L26" s="365"/>
      <c r="M26" s="365"/>
      <c r="N26" s="365"/>
      <c r="O26" s="365"/>
      <c r="P26" s="365"/>
      <c r="Q26" s="366"/>
      <c r="R26" s="366"/>
      <c r="S26" s="366"/>
    </row>
    <row r="27" spans="1:19" s="372" customFormat="1" ht="18" customHeight="1">
      <c r="A27" s="335" t="s">
        <v>194</v>
      </c>
      <c r="B27" s="368" t="s">
        <v>30</v>
      </c>
      <c r="C27" s="369">
        <v>75</v>
      </c>
      <c r="D27" s="370" t="s">
        <v>26</v>
      </c>
      <c r="E27" s="355"/>
      <c r="F27" s="413">
        <f t="shared" si="0"/>
        <v>0</v>
      </c>
      <c r="G27" s="371"/>
      <c r="H27" s="371"/>
      <c r="I27" s="365"/>
      <c r="J27" s="365"/>
      <c r="K27" s="365"/>
      <c r="L27" s="365"/>
      <c r="M27" s="365"/>
      <c r="N27" s="365"/>
      <c r="O27" s="365"/>
      <c r="P27" s="365"/>
      <c r="Q27" s="366"/>
      <c r="R27" s="366"/>
      <c r="S27" s="366"/>
    </row>
    <row r="28" spans="1:19" s="372" customFormat="1" ht="18" customHeight="1">
      <c r="A28" s="335" t="s">
        <v>195</v>
      </c>
      <c r="B28" s="368" t="s">
        <v>31</v>
      </c>
      <c r="C28" s="369">
        <v>150</v>
      </c>
      <c r="D28" s="370" t="s">
        <v>32</v>
      </c>
      <c r="E28" s="355"/>
      <c r="F28" s="413">
        <f t="shared" si="0"/>
        <v>0</v>
      </c>
      <c r="G28" s="371"/>
      <c r="H28" s="371"/>
      <c r="I28" s="365"/>
      <c r="J28" s="365"/>
      <c r="K28" s="365"/>
      <c r="L28" s="365"/>
      <c r="M28" s="365"/>
      <c r="N28" s="365"/>
      <c r="O28" s="365"/>
      <c r="P28" s="365"/>
      <c r="Q28" s="366"/>
      <c r="R28" s="366"/>
      <c r="S28" s="366"/>
    </row>
    <row r="29" spans="1:19" s="372" customFormat="1" ht="14.25" customHeight="1">
      <c r="A29" s="329">
        <v>6.4</v>
      </c>
      <c r="B29" s="359" t="s">
        <v>7</v>
      </c>
      <c r="C29" s="360"/>
      <c r="D29" s="361"/>
      <c r="E29" s="358"/>
      <c r="F29" s="415"/>
      <c r="G29" s="371"/>
      <c r="H29" s="371"/>
      <c r="I29" s="365"/>
      <c r="J29" s="365"/>
      <c r="K29" s="365"/>
      <c r="L29" s="365"/>
      <c r="M29" s="365"/>
      <c r="N29" s="365"/>
      <c r="O29" s="365"/>
      <c r="P29" s="365"/>
      <c r="Q29" s="366"/>
      <c r="R29" s="366"/>
      <c r="S29" s="366"/>
    </row>
    <row r="30" spans="1:19" s="372" customFormat="1" ht="18" customHeight="1">
      <c r="A30" s="335" t="s">
        <v>196</v>
      </c>
      <c r="B30" s="385" t="s">
        <v>39</v>
      </c>
      <c r="C30" s="386">
        <v>350</v>
      </c>
      <c r="D30" s="387" t="s">
        <v>20</v>
      </c>
      <c r="E30" s="355"/>
      <c r="F30" s="413">
        <f t="shared" si="0"/>
        <v>0</v>
      </c>
      <c r="G30" s="371"/>
      <c r="H30" s="371"/>
      <c r="I30" s="365"/>
      <c r="J30" s="365"/>
      <c r="K30" s="365"/>
      <c r="L30" s="365"/>
      <c r="M30" s="365"/>
      <c r="N30" s="365"/>
      <c r="O30" s="365"/>
      <c r="P30" s="365"/>
      <c r="Q30" s="366"/>
      <c r="R30" s="366"/>
      <c r="S30" s="366"/>
    </row>
    <row r="31" spans="1:19" s="372" customFormat="1" ht="18" customHeight="1">
      <c r="A31" s="335" t="s">
        <v>197</v>
      </c>
      <c r="B31" s="388" t="s">
        <v>37</v>
      </c>
      <c r="C31" s="389">
        <v>350</v>
      </c>
      <c r="D31" s="390" t="s">
        <v>20</v>
      </c>
      <c r="E31" s="355"/>
      <c r="F31" s="413">
        <f t="shared" si="0"/>
        <v>0</v>
      </c>
      <c r="G31" s="371"/>
      <c r="H31" s="371"/>
      <c r="I31" s="365"/>
      <c r="J31" s="365"/>
      <c r="K31" s="365"/>
      <c r="L31" s="365"/>
      <c r="M31" s="365"/>
      <c r="N31" s="365"/>
      <c r="O31" s="365"/>
      <c r="P31" s="365"/>
      <c r="Q31" s="366"/>
      <c r="R31" s="366"/>
      <c r="S31" s="366"/>
    </row>
    <row r="32" spans="1:19" s="372" customFormat="1" ht="18" customHeight="1">
      <c r="A32" s="335" t="s">
        <v>198</v>
      </c>
      <c r="B32" s="368" t="s">
        <v>33</v>
      </c>
      <c r="C32" s="369">
        <v>2</v>
      </c>
      <c r="D32" s="370" t="s">
        <v>24</v>
      </c>
      <c r="E32" s="355"/>
      <c r="F32" s="413">
        <f t="shared" si="0"/>
        <v>0</v>
      </c>
      <c r="G32" s="371"/>
      <c r="H32" s="371"/>
      <c r="I32" s="365"/>
      <c r="J32" s="365"/>
      <c r="K32" s="365"/>
      <c r="L32" s="365"/>
      <c r="M32" s="365"/>
      <c r="N32" s="365"/>
      <c r="O32" s="365"/>
      <c r="P32" s="365"/>
      <c r="Q32" s="366"/>
      <c r="R32" s="366"/>
      <c r="S32" s="366"/>
    </row>
    <row r="33" spans="1:19" s="372" customFormat="1" ht="18" customHeight="1">
      <c r="A33" s="335" t="s">
        <v>221</v>
      </c>
      <c r="B33" s="368" t="s">
        <v>34</v>
      </c>
      <c r="C33" s="369">
        <v>1</v>
      </c>
      <c r="D33" s="370" t="s">
        <v>19</v>
      </c>
      <c r="E33" s="355"/>
      <c r="F33" s="413">
        <f t="shared" si="0"/>
        <v>0</v>
      </c>
      <c r="G33" s="371"/>
      <c r="H33" s="371"/>
      <c r="I33" s="365"/>
      <c r="J33" s="365"/>
      <c r="K33" s="365"/>
      <c r="L33" s="365"/>
      <c r="M33" s="365"/>
      <c r="N33" s="365"/>
      <c r="O33" s="365"/>
      <c r="P33" s="365"/>
      <c r="Q33" s="366"/>
      <c r="R33" s="366"/>
      <c r="S33" s="366"/>
    </row>
    <row r="34" spans="1:19" s="372" customFormat="1" ht="18" customHeight="1">
      <c r="A34" s="329">
        <v>6.5</v>
      </c>
      <c r="B34" s="359" t="s">
        <v>8</v>
      </c>
      <c r="C34" s="360"/>
      <c r="D34" s="361"/>
      <c r="E34" s="419"/>
      <c r="F34" s="417"/>
      <c r="G34" s="371"/>
      <c r="H34" s="371"/>
      <c r="I34" s="365"/>
      <c r="J34" s="365"/>
      <c r="K34" s="365"/>
      <c r="L34" s="365"/>
      <c r="M34" s="365"/>
      <c r="N34" s="365"/>
      <c r="O34" s="365"/>
      <c r="P34" s="365"/>
      <c r="Q34" s="366"/>
      <c r="R34" s="366"/>
      <c r="S34" s="366"/>
    </row>
    <row r="35" spans="1:19" s="372" customFormat="1" ht="18" customHeight="1">
      <c r="A35" s="391" t="s">
        <v>199</v>
      </c>
      <c r="B35" s="368" t="s">
        <v>40</v>
      </c>
      <c r="C35" s="369">
        <v>600</v>
      </c>
      <c r="D35" s="370" t="s">
        <v>20</v>
      </c>
      <c r="E35" s="355"/>
      <c r="F35" s="413">
        <f t="shared" si="0"/>
        <v>0</v>
      </c>
      <c r="G35" s="371"/>
      <c r="H35" s="371"/>
      <c r="I35" s="365"/>
      <c r="J35" s="365"/>
      <c r="K35" s="365"/>
      <c r="L35" s="365"/>
      <c r="M35" s="365"/>
      <c r="N35" s="365"/>
      <c r="O35" s="365"/>
      <c r="P35" s="365"/>
      <c r="Q35" s="366"/>
      <c r="R35" s="366"/>
      <c r="S35" s="366"/>
    </row>
    <row r="36" spans="1:19" s="372" customFormat="1" ht="18" customHeight="1">
      <c r="A36" s="335" t="s">
        <v>200</v>
      </c>
      <c r="B36" s="368" t="s">
        <v>35</v>
      </c>
      <c r="C36" s="369">
        <v>2</v>
      </c>
      <c r="D36" s="370" t="s">
        <v>24</v>
      </c>
      <c r="E36" s="355"/>
      <c r="F36" s="413">
        <f t="shared" si="0"/>
        <v>0</v>
      </c>
      <c r="G36" s="371"/>
      <c r="H36" s="371"/>
      <c r="I36" s="365"/>
      <c r="J36" s="365"/>
      <c r="K36" s="365"/>
      <c r="L36" s="365"/>
      <c r="M36" s="365"/>
      <c r="N36" s="365"/>
      <c r="O36" s="365"/>
      <c r="P36" s="365"/>
      <c r="Q36" s="366"/>
      <c r="R36" s="366"/>
      <c r="S36" s="366"/>
    </row>
    <row r="37" spans="1:19" s="372" customFormat="1" ht="18" customHeight="1">
      <c r="A37" s="335" t="s">
        <v>201</v>
      </c>
      <c r="B37" s="368" t="s">
        <v>36</v>
      </c>
      <c r="C37" s="369">
        <v>1</v>
      </c>
      <c r="D37" s="370" t="s">
        <v>19</v>
      </c>
      <c r="E37" s="355"/>
      <c r="F37" s="413">
        <f t="shared" si="0"/>
        <v>0</v>
      </c>
      <c r="G37" s="371"/>
      <c r="H37" s="371"/>
      <c r="I37" s="365"/>
      <c r="J37" s="365"/>
      <c r="K37" s="365"/>
      <c r="L37" s="365"/>
      <c r="M37" s="365"/>
      <c r="N37" s="365"/>
      <c r="O37" s="365"/>
      <c r="P37" s="365"/>
      <c r="Q37" s="366"/>
      <c r="R37" s="366"/>
      <c r="S37" s="366"/>
    </row>
    <row r="38" spans="1:19" s="372" customFormat="1" ht="25.9" customHeight="1">
      <c r="A38" s="392"/>
      <c r="B38" s="393" t="s">
        <v>55</v>
      </c>
      <c r="C38" s="394"/>
      <c r="D38" s="395"/>
      <c r="E38" s="396"/>
      <c r="F38" s="418">
        <f>SUM(F12:F37)</f>
        <v>0</v>
      </c>
      <c r="G38" s="371"/>
      <c r="H38" s="371"/>
      <c r="I38" s="365"/>
      <c r="J38" s="365"/>
      <c r="K38" s="365"/>
      <c r="L38" s="365"/>
      <c r="M38" s="365"/>
      <c r="N38" s="365"/>
      <c r="O38" s="365"/>
      <c r="P38" s="365"/>
      <c r="Q38" s="366"/>
      <c r="R38" s="366"/>
      <c r="S38" s="366"/>
    </row>
    <row r="39" spans="1:19" s="372" customFormat="1">
      <c r="C39" s="366"/>
      <c r="D39" s="397"/>
      <c r="E39" s="398"/>
      <c r="F39" s="398"/>
      <c r="G39" s="371"/>
      <c r="H39" s="371"/>
      <c r="I39" s="365"/>
      <c r="J39" s="365"/>
      <c r="K39" s="365"/>
      <c r="L39" s="365"/>
      <c r="M39" s="365"/>
      <c r="N39" s="365"/>
      <c r="O39" s="365"/>
      <c r="P39" s="365"/>
      <c r="Q39" s="366"/>
      <c r="R39" s="366"/>
      <c r="S39" s="366"/>
    </row>
    <row r="40" spans="1:19" s="372" customFormat="1">
      <c r="C40" s="366"/>
      <c r="D40" s="397"/>
      <c r="E40" s="398"/>
      <c r="F40" s="398"/>
      <c r="G40" s="371"/>
      <c r="H40" s="371"/>
      <c r="I40" s="365"/>
      <c r="J40" s="365"/>
      <c r="K40" s="365"/>
      <c r="L40" s="365"/>
      <c r="M40" s="365"/>
      <c r="N40" s="365"/>
      <c r="O40" s="365"/>
      <c r="P40" s="365"/>
      <c r="Q40" s="366"/>
      <c r="R40" s="366"/>
      <c r="S40" s="366"/>
    </row>
    <row r="57" ht="24.6" customHeight="1"/>
    <row r="59" ht="24" customHeight="1"/>
  </sheetData>
  <sheetProtection algorithmName="SHA-512" hashValue="vPXpEDR+wKgQnvrFOg+MOsb6FHg+Nqx///k0VPVt10UmSiE8K/1S35aIIItntyKcku4apQ8iH2uAQe13ftP1YA==" saltValue="8CwYsLpJASLkvd80siPKkw==" spinCount="100000" sheet="1" objects="1" scenarios="1"/>
  <mergeCells count="3">
    <mergeCell ref="E2:F2"/>
    <mergeCell ref="E4:F4"/>
    <mergeCell ref="E6:F6"/>
  </mergeCells>
  <dataValidations count="1">
    <dataValidation allowBlank="1" showInputMessage="1" sqref="B21:B24 B30:B33 B26:B28 B35 B12:B19"/>
  </dataValidations>
  <pageMargins left="0.31496062992125984" right="0.31496062992125984" top="0.74803149606299213" bottom="0.15748031496062992" header="0.31496062992125984" footer="0.11811023622047245"/>
  <pageSetup orientation="portrait" r:id="rId1"/>
  <headerFooter>
    <oddFooter>&amp;C&amp;"Arial,Normal"&amp;8Page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Formulaire</vt:lpstr>
      <vt:lpstr>Sommaire</vt:lpstr>
      <vt:lpstr>Organisation</vt:lpstr>
      <vt:lpstr>Architecture</vt:lpstr>
      <vt:lpstr>Structure</vt:lpstr>
      <vt:lpstr>Mécanique</vt:lpstr>
      <vt:lpstr>Électricité</vt:lpstr>
      <vt:lpstr>Stationnement</vt:lpstr>
      <vt:lpstr>Architecture!Impression_des_titres</vt:lpstr>
      <vt:lpstr>Électricité!Impression_des_titres</vt:lpstr>
      <vt:lpstr>Mécanique!Impression_des_titres</vt:lpstr>
      <vt:lpstr>Organisation!Impression_des_titres</vt:lpstr>
      <vt:lpstr>Structure!Impression_des_titres</vt:lpstr>
      <vt:lpstr>Architecture!Zone_d_impression</vt:lpstr>
      <vt:lpstr>Électricité!Zone_d_impression</vt:lpstr>
      <vt:lpstr>Formulaire!Zone_d_impression</vt:lpstr>
      <vt:lpstr>Mécanique!Zone_d_impression</vt:lpstr>
      <vt:lpstr>Organisation!Zone_d_impression</vt:lpstr>
      <vt:lpstr>Sommaire!Zone_d_impression</vt:lpstr>
      <vt:lpstr>Stationnement!Zone_d_impression</vt:lpstr>
      <vt:lpstr>Structure!Zone_d_impression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Saulnier</dc:creator>
  <cp:lastModifiedBy>André Boisvert</cp:lastModifiedBy>
  <cp:lastPrinted>2022-03-24T00:47:27Z</cp:lastPrinted>
  <dcterms:created xsi:type="dcterms:W3CDTF">2021-12-14T13:04:30Z</dcterms:created>
  <dcterms:modified xsi:type="dcterms:W3CDTF">2022-03-29T02:46:52Z</dcterms:modified>
</cp:coreProperties>
</file>